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gemserv-my.sharepoint.com/personal/anne_jackson_gemserv_com/Documents/Documents/H DRIVE/Anne H - working folder/IGT UNC AJ/Cross-Code/"/>
    </mc:Choice>
  </mc:AlternateContent>
  <xr:revisionPtr revIDLastSave="0" documentId="8_{B2CE4695-6012-44DC-AC42-CD6CFCE17C34}" xr6:coauthVersionLast="47" xr6:coauthVersionMax="47" xr10:uidLastSave="{00000000-0000-0000-0000-000000000000}"/>
  <bookViews>
    <workbookView xWindow="-28920" yWindow="1620" windowWidth="29040" windowHeight="15720" xr2:uid="{3CEE5C5E-1673-4D46-92D5-5817A9BB4C1B}"/>
  </bookViews>
  <sheets>
    <sheet name="Watch List" sheetId="1" r:id="rId1"/>
    <sheet name="IGT equivalent Mods" sheetId="4" r:id="rId2"/>
    <sheet name="Live Review Groups" sheetId="2" r:id="rId3"/>
    <sheet name="IGT UNC Impact Assessments" sheetId="6" r:id="rId4"/>
  </sheets>
  <externalReferences>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I6" i="1"/>
  <c r="I4" i="1"/>
  <c r="I3" i="1"/>
  <c r="I3" i="2"/>
  <c r="I13" i="1" l="1"/>
  <c r="I6" i="2" l="1"/>
  <c r="I17" i="1"/>
</calcChain>
</file>

<file path=xl/sharedStrings.xml><?xml version="1.0" encoding="utf-8"?>
<sst xmlns="http://schemas.openxmlformats.org/spreadsheetml/2006/main" count="340" uniqueCount="154">
  <si>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</si>
  <si>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</si>
  <si>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</si>
  <si>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</si>
  <si>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</si>
  <si>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</si>
  <si>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</si>
  <si>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</si>
  <si>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</si>
  <si>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</si>
  <si>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</si>
  <si>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</si>
  <si>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</si>
  <si>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</si>
  <si>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</si>
  <si>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</si>
  <si>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</si>
  <si>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</si>
  <si>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</si>
  <si>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</si>
  <si>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</si>
  <si>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</si>
  <si>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</si>
  <si>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</si>
  <si>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</si>
  <si>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</si>
  <si>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</si>
  <si>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Awaiting Implementation</t>
  </si>
  <si>
    <t>SEFE Energy Limited</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</si>
  <si>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</si>
  <si>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</si>
  <si>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</si>
  <si>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</si>
  <si>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</si>
  <si>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</si>
  <si>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</si>
  <si>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</si>
  <si>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</si>
  <si>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</si>
  <si>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0816</t>
  </si>
  <si>
    <t>0819</t>
  </si>
  <si>
    <t>Update to AQ Correction Processes</t>
  </si>
  <si>
    <t>E.ON Next</t>
  </si>
  <si>
    <t>Establishing/Amending a Gas Vacant
Site Process</t>
  </si>
  <si>
    <t>British Gas</t>
  </si>
  <si>
    <t>U</t>
  </si>
  <si>
    <t>0822</t>
  </si>
  <si>
    <t>Reform of Gas Demand Side Response Arrangements</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</si>
  <si>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</si>
  <si>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</si>
  <si>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</si>
  <si>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</si>
  <si>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</si>
  <si>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</si>
  <si>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</si>
  <si>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</si>
  <si>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 xml:space="preserve">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t>
  </si>
  <si>
    <t>IGT UNC Workgroup Update / Current Status</t>
  </si>
  <si>
    <t>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t>
  </si>
  <si>
    <t xml:space="preserve">Awaiting Decision </t>
  </si>
  <si>
    <t>Ofgem Decision</t>
  </si>
  <si>
    <t>Additional Comments / Updates</t>
  </si>
  <si>
    <t>0831</t>
  </si>
  <si>
    <t>A</t>
  </si>
  <si>
    <t>0841</t>
  </si>
  <si>
    <t>Allocation of LDZ UIG to Shippers Based on a Straight Throughput Method</t>
  </si>
  <si>
    <t>Allocation of LDZ UIG to Shippers (Class 3 and 4) Based on a Straight Throughput Method</t>
  </si>
  <si>
    <t>The purpose of this Modification is to change the method by which unidentified gas (UIG) is allocated to Shippers from the current AUGE table of weighting factors to a throughput or universal allocation model.</t>
  </si>
  <si>
    <t>The purpose of this Modification is to remove the current AUGE process and create a permanent weighting table that encourages movement to Daily Metering, reduces levels of UIG and discourages risk premiums for customers.</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</si>
  <si>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</si>
  <si>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</si>
  <si>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</si>
  <si>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</si>
  <si>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</si>
  <si>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</si>
  <si>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</si>
  <si>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</si>
  <si>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</si>
  <si>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</si>
  <si>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</si>
  <si>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 xml:space="preserve">This Modification seeks to provide Shippers with the ability to effectively manage their Settlement Performance Obligations and Transportation Costs for Vacant sites. Report due to be taken to Panel in May 2023. This Modification was amended on 27th February 2023. </t>
  </si>
  <si>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t>
  </si>
  <si>
    <t xml:space="preserve">This modification is likely to be relevant to and include the IGT sites within a Shippers' portfolio, however the solution will be effected through the UNC and an IGT UNC modification is unlikely.
This Modification was recommended for Implementation on 16th February 2023. With Ofgem for decision. </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</si>
  <si>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</si>
  <si>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</si>
  <si>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</si>
  <si>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</si>
  <si>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</si>
  <si>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</si>
  <si>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</si>
  <si>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</si>
  <si>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</si>
  <si>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</si>
  <si>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</si>
  <si>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</si>
  <si>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</si>
  <si>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</si>
  <si>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</si>
  <si>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Modification Required (Non-Mirror)</t>
  </si>
  <si>
    <t>Jenny Rawlinson, BUUK</t>
  </si>
  <si>
    <t xml:space="preserve">The purpose of this Modification is to expand the scope of the Demand Side Response (DSR) arrangements (as set out in the UNC) to enable the establishment of direct contractual arrangements between National Gas Transmission (NGT) and individual Consumers for the voluntary reduction of their gas demand. </t>
  </si>
  <si>
    <t>This Modification, raised as an output from Request 0835R, seeks to:
• Extend eligibility to participate in gas DSR to Class 2 Consumers;
• Amend the determination of the quantity of demand reduction under a DSR Option;
• Enable DSR Option Offers to specify a maximum number of days on which the DSR Option could be exercised and incorporate this into the NGT assessment process for DSR Options;
• Clarify the obligations of a User if a DSR Option is exercised;
• Provide greater optionality for Users and Consumers in the DSR Options tender process; and
• Enable National Gas Transmission (NGT) to procure DSR Options that may be exercised with a 5-day lead-time.</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</si>
  <si>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</si>
  <si>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</si>
  <si>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</si>
  <si>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</si>
  <si>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</si>
  <si>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</si>
  <si>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</si>
  <si>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 xml:space="preserve">WG considered the Modification following presentation from the Proposer. The WG agreed that based on the information provided there would not be an impact on the IGT UNC and therefore an IGT UNC Modification was not seen as being needed at this time. </t>
  </si>
  <si>
    <t>No Impact</t>
  </si>
  <si>
    <t>N/A</t>
  </si>
  <si>
    <t>Reporting Valid Confirmed Theft of Gas into Central Systems and Reporting Suspected Theft to Suppliers</t>
  </si>
  <si>
    <t>Effective date</t>
  </si>
  <si>
    <t>Implemented</t>
  </si>
  <si>
    <t>0734</t>
  </si>
  <si>
    <t>IGT 166</t>
  </si>
  <si>
    <t>IGT 165</t>
  </si>
  <si>
    <t>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t>
  </si>
  <si>
    <t>Correct as of 04/07/2023</t>
  </si>
  <si>
    <t>0848</t>
  </si>
  <si>
    <t>Alignment of Entry and Exit Capacity Constraint Management Provisions</t>
  </si>
  <si>
    <t xml:space="preserve">The Modification seeks to clarify in the UNC that National Gas Transmission (NGT) will apply the System Management Principles in the course of the management of an Exit Capacity Constraint. This will align the Exit Capacity arrangements with existing UNC terms relating to Entry Capacity Constraint Management, and also with the Exit Capacity release principles set out in the Exit Capacity Release Methodology Statement. </t>
  </si>
  <si>
    <t>Final Mod Report</t>
  </si>
  <si>
    <t>Awaiting Implementation (est.01/11/2023)</t>
  </si>
  <si>
    <t>Approved</t>
  </si>
  <si>
    <t>Not Required</t>
  </si>
  <si>
    <t>OVO</t>
  </si>
  <si>
    <t>BUUK</t>
  </si>
  <si>
    <t>0825</t>
  </si>
  <si>
    <t>Removal of remaining Retrospective Asset, Address and Supply Point (RAASP) elements of the Retospective Adjustment Arrangements put in place under Modification 0434.</t>
  </si>
  <si>
    <t xml:space="preserve">Proposer of UNC 0843 has indicated that they are keen to have the same obligations as the UNC with regards to Shrinkage. The UNC Modification Proposer has indicated that they are willing to raise a Modification to enable this.  </t>
  </si>
  <si>
    <r>
      <t xml:space="preserve">WG initially considered the Modification during May 2023 meeting. The UNC Modification Proposer and the Proposer of 0808 will discuss offline and engage with IGTs. Likely an impact but further information needed, which will be considered at the June 2023 meeting. 
</t>
    </r>
    <r>
      <rPr>
        <sz val="11"/>
        <color rgb="FFFF0000"/>
        <rFont val="Arial"/>
        <family val="2"/>
      </rPr>
      <t>CDSP advised that that they would look to consult IGT's on this Modification.</t>
    </r>
  </si>
  <si>
    <t>This modification is still under development and an equivalent mod IGT167 has been raised in the IGT UNC.</t>
  </si>
  <si>
    <r>
      <rPr>
        <sz val="11"/>
        <color theme="1"/>
        <rFont val="Arial"/>
        <family val="2"/>
      </rPr>
      <t xml:space="preserve">The IGTs have not been marked as an impacted group. The intention is for the modification to work on IGT Sites.  </t>
    </r>
    <r>
      <rPr>
        <sz val="11"/>
        <color rgb="FFFF0000"/>
        <rFont val="Arial"/>
        <family val="2"/>
      </rPr>
      <t xml:space="preserve">
This modification is still under development and an equivalent mod IGT167 has been raised in the IGT UNC.</t>
    </r>
  </si>
  <si>
    <r>
      <rPr>
        <sz val="11"/>
        <color theme="1"/>
        <rFont val="Arial"/>
        <family val="2"/>
      </rPr>
      <t>At the May 2023 Workgroup it was established that an IGT Modification was not required.  However, Legal text to be reviewed by Code Administrator.</t>
    </r>
    <r>
      <rPr>
        <sz val="11"/>
        <color rgb="FFFF0000"/>
        <rFont val="Arial"/>
        <family val="2"/>
      </rPr>
      <t xml:space="preserve">
The Workgroup considered the impact of UNC0825 on the IGT UNC. Following discussion, it was widely agreed that no equivalent IGT UNC Modification would be required, as the relevant references to the UNC would still be accurate in the event that UNC0825 was implemented. </t>
    </r>
  </si>
  <si>
    <r>
      <rPr>
        <sz val="11"/>
        <color theme="1"/>
        <rFont val="Arial"/>
        <family val="2"/>
      </rPr>
      <t xml:space="preserve">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1"/>
        <color theme="1"/>
        <rFont val="Calibri"/>
        <family val="2"/>
        <scheme val="minor"/>
      </rPr>
      <t xml:space="preserve">
</t>
    </r>
    <r>
      <rPr>
        <sz val="11"/>
        <color rgb="FFFF0000"/>
        <rFont val="Arial"/>
        <family val="2"/>
      </rPr>
      <t>This modification is still under development and an equivalent mod IGT165 has been raised in the IGT UNC.</t>
    </r>
  </si>
  <si>
    <t>Issued for consultation</t>
  </si>
  <si>
    <t xml:space="preserve"> Awaiting Ofgem decision </t>
  </si>
  <si>
    <t>Ofgem decision</t>
  </si>
  <si>
    <t>Correct as of 03/08/2023</t>
  </si>
  <si>
    <t xml:space="preserve"> Implemented </t>
  </si>
  <si>
    <t>IGT 167</t>
  </si>
  <si>
    <t>0851</t>
  </si>
  <si>
    <t>Extending the Annually Read PC4 Supply Meter Point (SMP) read submission window</t>
  </si>
  <si>
    <t>Request</t>
  </si>
  <si>
    <t>New Proposal</t>
  </si>
  <si>
    <t>0852</t>
  </si>
  <si>
    <t xml:space="preserve">Shipper notification in relation to option exercise for Customer Demand Side Response   </t>
  </si>
  <si>
    <t>0850</t>
  </si>
  <si>
    <t>Amendments to Allocation of Unidentified Gas Expert (AUGE) arrangements to introduce a new Residual Upstream Contributor</t>
  </si>
  <si>
    <t>To require National Gas to notify the relevant Shipper in the event that a Customer Demand Side Response option is exercised.</t>
  </si>
  <si>
    <t>This Modification proposes to amend the existing Allocation of Unidentified Gas arrangements to introduce a new Residual Upstream Contributor that will be the new daily balancing factor for Unidentified Gas.</t>
  </si>
  <si>
    <t>Awaiting Ofgem decision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</si>
</sst>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6" formatCode="_-&quot;£&quot;* #,##0.00_-;\-&quot;£&quot;* #,##0.00_-;_-&quot;£&quot;* &quot;-&quot;??_-;_-@_-"/>
  </numFmts>
  <fonts count="21"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sz val="11"/>
      <color theme="1"/>
      <name val="Arial"/>
      <family val="2"/>
    </font>
    <font>
      <b/>
      <sz val="12"/>
      <color theme="1"/>
      <name val="Arial"/>
      <family val="2"/>
      <charset val="204"/>
    </font>
    <font>
      <sz val="12"/>
      <color theme="1"/>
      <name val="Arial"/>
      <family val="2"/>
      <charset val="204"/>
    </font>
    <font>
      <sz val="12"/>
      <color theme="1"/>
      <name val="Calibri"/>
      <family val="2"/>
    </font>
    <font>
      <sz val="12"/>
      <name val="Arial"/>
      <family val="2"/>
    </font>
    <font>
      <sz val="12"/>
      <color indexed="8"/>
      <name val="Calibri"/>
      <family val="2"/>
    </font>
    <font>
      <sz val="12"/>
      <color rgb="FFFF0000"/>
      <name val="Arial"/>
      <family val="2"/>
    </font>
    <font>
      <sz val="11"/>
      <color theme="1"/>
      <name val="Arial"/>
      <family val="2"/>
    </font>
    <font>
      <b/>
      <sz val="12"/>
      <name val="Arial"/>
      <family val="2"/>
    </font>
    <font>
      <i/>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s>
  <cellStyleXfs count="8">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2" fillId="0" borderId="0" applyFont="0" applyFill="0" applyBorder="0" applyAlignment="0" applyProtection="0"/>
  </cellStyleXfs>
  <cellXfs count="147">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1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0" fillId="0" borderId="0" xfId="0" applyProtection="1">
      <protection locked="0"/>
    </xf>
    <xf numFmtId="0" fontId="11" fillId="2" borderId="6"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15" fontId="0" fillId="0" borderId="0" xfId="0" applyNumberFormat="1" applyAlignment="1" applyProtection="1">
      <alignment horizontal="center" vertical="center" wrapText="1"/>
      <protection locked="0"/>
    </xf>
    <xf numFmtId="0" fontId="13" fillId="0" borderId="0" xfId="0" applyFont="1" applyAlignment="1">
      <alignment horizontal="center" vertical="center" wrapText="1"/>
    </xf>
    <xf numFmtId="0" fontId="0" fillId="0" borderId="0" xfId="0" applyAlignment="1" applyProtection="1">
      <alignment vertical="center" wrapText="1"/>
      <protection locked="0"/>
    </xf>
    <xf numFmtId="0" fontId="12"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4" fillId="0" borderId="0" xfId="0" applyFont="1" applyProtection="1">
      <protection locked="0"/>
    </xf>
    <xf numFmtId="0" fontId="6" fillId="0" borderId="0" xfId="0" applyFont="1" applyAlignment="1">
      <alignment horizontal="center" vertical="center"/>
    </xf>
    <xf numFmtId="0" fontId="10" fillId="0" borderId="12" xfId="0" applyFont="1" applyBorder="1" applyAlignment="1">
      <alignment horizontal="center" vertical="center"/>
    </xf>
    <xf numFmtId="15" fontId="6" fillId="2" borderId="5" xfId="0" applyNumberFormat="1" applyFont="1" applyFill="1" applyBorder="1" applyAlignment="1">
      <alignment horizontal="left" vertical="center" wrapText="1"/>
    </xf>
    <xf numFmtId="0" fontId="10" fillId="2" borderId="0" xfId="0" applyFont="1" applyFill="1" applyAlignment="1">
      <alignment vertical="center"/>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6" fillId="0" borderId="21" xfId="1" applyFont="1" applyBorder="1" applyAlignment="1">
      <alignment horizontal="center" vertical="center" wrapText="1"/>
    </xf>
    <xf numFmtId="15" fontId="6" fillId="0" borderId="21" xfId="1" applyNumberFormat="1" applyFont="1" applyBorder="1" applyAlignment="1">
      <alignment horizontal="center" vertical="center" wrapText="1"/>
    </xf>
    <xf numFmtId="44" fontId="6" fillId="0" borderId="21" xfId="2" applyFont="1" applyBorder="1" applyAlignment="1">
      <alignment horizontal="center" vertical="center"/>
    </xf>
    <xf numFmtId="14" fontId="6" fillId="2" borderId="6" xfId="0" applyNumberFormat="1" applyFont="1" applyFill="1" applyBorder="1" applyAlignment="1" applyProtection="1">
      <alignment horizontal="center" vertical="center" wrapText="1"/>
      <protection locked="0"/>
    </xf>
    <xf numFmtId="0" fontId="6" fillId="3" borderId="5" xfId="0" applyFont="1" applyFill="1" applyBorder="1" applyAlignment="1">
      <alignment horizontal="left" vertical="center" wrapText="1"/>
    </xf>
    <xf numFmtId="15" fontId="6" fillId="3" borderId="5" xfId="0" applyNumberFormat="1" applyFont="1" applyFill="1" applyBorder="1" applyAlignment="1">
      <alignment horizontal="left" vertical="center" wrapText="1"/>
    </xf>
    <xf numFmtId="0" fontId="6" fillId="0" borderId="5" xfId="0" applyFont="1" applyBorder="1" applyAlignment="1" applyProtection="1">
      <alignment horizontal="center" vertical="center" wrapText="1"/>
      <protection locked="0"/>
    </xf>
    <xf numFmtId="49" fontId="9" fillId="0" borderId="20" xfId="0" quotePrefix="1" applyNumberFormat="1" applyFont="1" applyBorder="1" applyAlignment="1" applyProtection="1">
      <alignment horizontal="right" vertical="center" wrapText="1"/>
      <protection locked="0"/>
    </xf>
    <xf numFmtId="49" fontId="9" fillId="0" borderId="19" xfId="0" quotePrefix="1" applyNumberFormat="1" applyFont="1" applyBorder="1" applyAlignment="1" applyProtection="1">
      <alignment horizontal="right" vertical="center" wrapText="1"/>
      <protection locked="0"/>
    </xf>
    <xf numFmtId="0" fontId="3" fillId="0" borderId="6" xfId="0" applyFont="1" applyBorder="1" applyAlignment="1" applyProtection="1">
      <alignment horizontal="center" vertical="center" wrapText="1"/>
      <protection locked="0"/>
    </xf>
    <xf numFmtId="15" fontId="3" fillId="2" borderId="6" xfId="0" applyNumberFormat="1"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applyAlignment="1">
      <alignment horizontal="left" vertical="center" wrapText="1"/>
    </xf>
    <xf numFmtId="15" fontId="6" fillId="0" borderId="5" xfId="0" applyNumberFormat="1" applyFont="1" applyBorder="1" applyAlignment="1">
      <alignment horizontal="left" vertical="center" wrapText="1"/>
    </xf>
    <xf numFmtId="15" fontId="6" fillId="0" borderId="6" xfId="0" applyNumberFormat="1" applyFont="1" applyBorder="1" applyAlignment="1">
      <alignment horizontal="center" vertical="center"/>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49" fontId="15" fillId="0" borderId="22" xfId="0" applyNumberFormat="1" applyFont="1" applyBorder="1" applyAlignment="1">
      <alignment horizontal="center" vertical="center" wrapText="1"/>
    </xf>
    <xf numFmtId="0" fontId="15" fillId="0" borderId="23" xfId="0" applyFont="1" applyBorder="1" applyAlignment="1">
      <alignment horizontal="left" vertical="center" wrapText="1"/>
    </xf>
    <xf numFmtId="0" fontId="15" fillId="0" borderId="23" xfId="0" applyFont="1" applyBorder="1" applyAlignment="1">
      <alignment horizontal="center" vertical="center" wrapText="1"/>
    </xf>
    <xf numFmtId="44" fontId="15" fillId="0" borderId="23" xfId="2" applyFont="1" applyBorder="1" applyAlignment="1">
      <alignment horizontal="left" vertical="center"/>
    </xf>
    <xf numFmtId="0" fontId="15" fillId="0" borderId="23" xfId="0" applyFont="1" applyBorder="1" applyAlignment="1">
      <alignment horizontal="center" vertical="center"/>
    </xf>
    <xf numFmtId="15" fontId="15" fillId="0" borderId="23" xfId="0" applyNumberFormat="1" applyFont="1" applyBorder="1" applyAlignment="1">
      <alignment horizontal="center" vertical="center" wrapText="1"/>
    </xf>
    <xf numFmtId="0" fontId="16" fillId="0" borderId="0" xfId="0" applyFont="1"/>
    <xf numFmtId="0" fontId="15" fillId="0" borderId="0" xfId="0" applyFont="1"/>
    <xf numFmtId="0" fontId="17" fillId="0" borderId="23" xfId="0" applyFont="1" applyBorder="1" applyAlignment="1">
      <alignment horizontal="left" vertical="center" wrapText="1"/>
    </xf>
    <xf numFmtId="15" fontId="5" fillId="2" borderId="6" xfId="0" applyNumberFormat="1" applyFont="1" applyFill="1" applyBorder="1" applyAlignment="1">
      <alignment horizontal="center" vertical="center"/>
    </xf>
    <xf numFmtId="0" fontId="18" fillId="2" borderId="6" xfId="0" applyFont="1" applyFill="1" applyBorder="1" applyAlignment="1" applyProtection="1">
      <alignment horizontal="center" vertical="center" wrapText="1"/>
      <protection locked="0"/>
    </xf>
    <xf numFmtId="15" fontId="18" fillId="2" borderId="6" xfId="0" applyNumberFormat="1" applyFont="1" applyFill="1" applyBorder="1" applyAlignment="1" applyProtection="1">
      <alignment horizontal="center" vertical="center" wrapText="1"/>
      <protection locked="0"/>
    </xf>
    <xf numFmtId="0" fontId="18" fillId="3" borderId="5" xfId="0" applyFont="1" applyFill="1" applyBorder="1" applyAlignment="1">
      <alignment horizontal="left" vertical="center" wrapText="1"/>
    </xf>
    <xf numFmtId="15" fontId="18" fillId="3" borderId="5" xfId="0" applyNumberFormat="1" applyFont="1" applyFill="1" applyBorder="1" applyAlignment="1">
      <alignment horizontal="left" vertical="center" wrapText="1"/>
    </xf>
    <xf numFmtId="44" fontId="18" fillId="0" borderId="21" xfId="2" applyFont="1" applyBorder="1" applyAlignment="1">
      <alignment horizontal="center" vertical="center"/>
    </xf>
    <xf numFmtId="15" fontId="18" fillId="0" borderId="21" xfId="1" applyNumberFormat="1" applyFont="1" applyBorder="1" applyAlignment="1">
      <alignment horizontal="center" vertical="center" wrapText="1"/>
    </xf>
    <xf numFmtId="0" fontId="5" fillId="3" borderId="5" xfId="0" applyFont="1" applyFill="1" applyBorder="1" applyAlignment="1">
      <alignment horizontal="left" vertical="center" wrapText="1"/>
    </xf>
    <xf numFmtId="15" fontId="5" fillId="3" borderId="5" xfId="0" applyNumberFormat="1" applyFont="1" applyFill="1" applyBorder="1" applyAlignment="1">
      <alignment horizontal="left" vertical="center" wrapText="1"/>
    </xf>
    <xf numFmtId="0" fontId="0" fillId="3" borderId="6" xfId="0" applyFill="1" applyBorder="1" applyAlignment="1">
      <alignment wrapText="1"/>
    </xf>
    <xf numFmtId="0" fontId="10" fillId="0" borderId="18"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left" vertical="center"/>
    </xf>
    <xf numFmtId="0" fontId="10"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0" fillId="2" borderId="0" xfId="0" applyFont="1" applyFill="1" applyAlignment="1">
      <alignment horizontal="left" vertical="center"/>
    </xf>
    <xf numFmtId="0" fontId="5" fillId="2" borderId="6"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5" fillId="0" borderId="21" xfId="1" applyFont="1" applyBorder="1" applyAlignment="1">
      <alignment horizontal="center" vertical="center" wrapText="1"/>
    </xf>
    <xf numFmtId="14" fontId="3" fillId="2" borderId="6" xfId="0" applyNumberFormat="1"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pplyProtection="1">
      <alignment horizontal="center" vertical="center" wrapText="1"/>
      <protection locked="0"/>
    </xf>
    <xf numFmtId="15"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5" fontId="3" fillId="2" borderId="6"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15" fillId="0" borderId="21" xfId="0" applyFont="1" applyBorder="1" applyAlignment="1">
      <alignment horizontal="center" vertical="center"/>
    </xf>
    <xf numFmtId="15" fontId="15" fillId="0" borderId="21" xfId="0" applyNumberFormat="1" applyFont="1" applyBorder="1" applyAlignment="1">
      <alignment horizontal="center" vertical="center" wrapText="1"/>
    </xf>
    <xf numFmtId="15" fontId="20" fillId="2" borderId="6" xfId="0" applyNumberFormat="1" applyFont="1" applyFill="1" applyBorder="1" applyAlignment="1">
      <alignment horizontal="center" vertical="center"/>
    </xf>
    <xf numFmtId="0" fontId="7" fillId="0" borderId="0" xfId="0" applyFont="1"/>
    <xf numFmtId="0" fontId="8" fillId="0" borderId="0" xfId="0" applyFont="1"/>
    <xf numFmtId="14" fontId="5" fillId="2" borderId="6" xfId="0" applyNumberFormat="1" applyFont="1" applyFill="1" applyBorder="1" applyAlignment="1" applyProtection="1">
      <alignment horizontal="center" vertical="center" wrapText="1"/>
      <protection locked="0"/>
    </xf>
    <xf numFmtId="0" fontId="17" fillId="0" borderId="23" xfId="0" applyFont="1" applyBorder="1" applyAlignment="1">
      <alignment horizontal="center" vertical="center" wrapText="1"/>
    </xf>
    <xf numFmtId="49" fontId="17" fillId="0" borderId="22" xfId="0" applyNumberFormat="1" applyFont="1" applyBorder="1" applyAlignment="1">
      <alignment horizontal="center" vertical="center" wrapText="1"/>
    </xf>
    <xf numFmtId="0" fontId="6" fillId="3" borderId="6" xfId="0" applyFont="1" applyFill="1" applyBorder="1" applyAlignment="1">
      <alignment horizontal="left" vertical="center" wrapText="1"/>
    </xf>
    <xf numFmtId="0" fontId="5" fillId="3" borderId="6" xfId="0" applyFont="1" applyFill="1" applyBorder="1" applyAlignment="1">
      <alignment horizontal="left" vertical="center" wrapText="1"/>
    </xf>
    <xf numFmtId="15" fontId="6" fillId="3" borderId="6" xfId="0" applyNumberFormat="1" applyFont="1" applyFill="1" applyBorder="1" applyAlignment="1">
      <alignment horizontal="left" vertical="center" wrapText="1"/>
    </xf>
    <xf numFmtId="15" fontId="5" fillId="0" borderId="21" xfId="1" applyNumberFormat="1" applyFont="1" applyBorder="1" applyAlignment="1">
      <alignment horizontal="center" vertical="center" wrapText="1"/>
    </xf>
    <xf numFmtId="0" fontId="19" fillId="0" borderId="23" xfId="0" applyFont="1" applyBorder="1" applyAlignment="1">
      <alignment horizontal="center" vertical="center"/>
    </xf>
    <xf numFmtId="0" fontId="0" fillId="0" borderId="21" xfId="0" applyBorder="1" applyAlignment="1">
      <alignment horizontal="center" vertical="center"/>
    </xf>
    <xf numFmtId="0" fontId="19" fillId="0" borderId="23" xfId="0"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15" fontId="5" fillId="0" borderId="6" xfId="0" applyNumberFormat="1" applyFont="1" applyBorder="1" applyAlignment="1" applyProtection="1">
      <alignment horizontal="center" vertical="center" wrapText="1"/>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left" vertical="center" wrapText="1"/>
      <protection locked="0"/>
    </xf>
    <xf numFmtId="49" fontId="5" fillId="0" borderId="3" xfId="0" quotePrefix="1" applyNumberFormat="1" applyFont="1" applyBorder="1" applyAlignment="1" applyProtection="1">
      <alignment horizontal="right" vertical="center" wrapText="1"/>
      <protection locked="0"/>
    </xf>
    <xf numFmtId="0" fontId="0" fillId="0" borderId="21" xfId="0" applyBorder="1" applyAlignment="1">
      <alignment horizontal="center" vertical="center" wrapText="1"/>
    </xf>
    <xf numFmtId="44" fontId="0" fillId="0" borderId="21" xfId="2" applyFont="1" applyBorder="1" applyAlignment="1">
      <alignment horizontal="center" vertical="center" wrapText="1"/>
    </xf>
    <xf numFmtId="0" fontId="15" fillId="0" borderId="21" xfId="0" applyFont="1" applyBorder="1" applyAlignment="1">
      <alignment horizontal="center" vertical="center" wrapText="1"/>
    </xf>
    <xf numFmtId="15"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lignment horizontal="left" vertical="center" wrapText="1"/>
    </xf>
    <xf numFmtId="0" fontId="5" fillId="2" borderId="6" xfId="0" applyFont="1" applyFill="1" applyBorder="1" applyAlignment="1">
      <alignment horizontal="center" vertical="center" wrapText="1"/>
    </xf>
  </cellXfs>
  <cellStyles count="8">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Normal" xfId="0" builtinId="0"/>
    <cellStyle name="Normal 2" xfId="1" xr:uid="{30663FE8-1DAA-49DC-BDA6-0895AFE803F5}"/>
    <cellStyle name="Percent 2" xfId="3" xr:uid="{5353B152-62AF-4107-A67F-DAAB3B3B81FE}"/>
  </cellStyles>
  <dxfs count="24">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H19"/>
  <sheetViews>
    <sheetView tabSelected="1" zoomScale="90" zoomScaleNormal="90" workbookViewId="0">
      <selection activeCell="C5" sqref="C5:J5"/>
    </sheetView>
  </sheetViews>
  <sheetFormatPr defaultColWidth="8.81640625" defaultRowHeight="14" outlineLevelCol="1" x14ac:dyDescent="0.3"/>
  <cols>
    <col min="1" max="1" width="9" style="41" customWidth="1"/>
    <col min="2" max="2" width="2.36328125" style="41" bestFit="1" customWidth="1"/>
    <col min="3" max="3" width="24" style="41" customWidth="1"/>
    <col min="4" max="4" width="15.36328125" style="41" customWidth="1" outlineLevel="1"/>
    <col min="5" max="5" width="14.1796875" style="41" customWidth="1" outlineLevel="1"/>
    <col min="6" max="7" width="17.1796875" style="41" customWidth="1" outlineLevel="1"/>
    <col min="8" max="8" width="16.6328125" style="41" customWidth="1"/>
    <col min="9" max="9" width="16.1796875" style="41" customWidth="1"/>
    <col min="10" max="10" width="14.1796875" style="56" customWidth="1"/>
    <col min="11" max="11" width="26.08984375" style="56" customWidth="1" outlineLevel="1"/>
    <col min="12" max="12" width="73.1796875" style="41" customWidth="1"/>
    <col min="13" max="13" width="9" style="41" customWidth="1"/>
    <col min="14" max="14" width="63.81640625" style="41" bestFit="1" customWidth="1"/>
    <col min="15" max="16384" width="8.81640625" style="41"/>
  </cols>
  <sheetData>
    <row r="1" spans="1:34" s="31" customFormat="1" ht="23.5" customHeight="1" thickBot="1" x14ac:dyDescent="0.4">
      <c r="A1" s="102" t="s">
        <v>119</v>
      </c>
      <c r="B1" s="102"/>
      <c r="C1" s="103"/>
      <c r="J1" s="32"/>
      <c r="K1" s="57"/>
    </row>
    <row r="2" spans="1:34" ht="29" thickTop="1" thickBot="1" x14ac:dyDescent="0.35">
      <c r="A2" s="100" t="s">
        <v>0</v>
      </c>
      <c r="B2" s="101"/>
      <c r="C2" s="33" t="s">
        <v>1</v>
      </c>
      <c r="D2" s="34" t="s">
        <v>2</v>
      </c>
      <c r="E2" s="35" t="s">
        <v>3</v>
      </c>
      <c r="F2" s="36" t="s">
        <v>4</v>
      </c>
      <c r="G2" s="36" t="s">
        <v>5</v>
      </c>
      <c r="H2" s="37" t="s">
        <v>6</v>
      </c>
      <c r="I2" s="38" t="s">
        <v>7</v>
      </c>
      <c r="J2" s="38" t="s">
        <v>8</v>
      </c>
      <c r="K2" s="39" t="s">
        <v>9</v>
      </c>
      <c r="L2" s="40" t="s">
        <v>57</v>
      </c>
    </row>
    <row r="3" spans="1:34" s="123" customFormat="1" ht="60" customHeight="1" thickBot="1" x14ac:dyDescent="0.4">
      <c r="A3" s="127" t="s">
        <v>147</v>
      </c>
      <c r="B3" s="126"/>
      <c r="C3" s="89" t="s">
        <v>148</v>
      </c>
      <c r="D3" s="144" t="s">
        <v>28</v>
      </c>
      <c r="E3" s="143">
        <v>45132</v>
      </c>
      <c r="F3" s="107" t="s">
        <v>10</v>
      </c>
      <c r="G3" s="125" t="s">
        <v>32</v>
      </c>
      <c r="H3" s="78" t="s">
        <v>146</v>
      </c>
      <c r="I3" s="79" t="str">
        <f>LOOKUP(H3,[2]Lookups!$A$3:$A$20,[2]Lookups!$B$3:$B$20)</f>
        <v>Panel Consideration</v>
      </c>
      <c r="J3" s="90">
        <v>45155</v>
      </c>
      <c r="K3" s="107" t="s">
        <v>94</v>
      </c>
      <c r="L3" s="74" t="s">
        <v>151</v>
      </c>
      <c r="M3" s="42"/>
      <c r="N3" s="42"/>
      <c r="O3" s="42"/>
      <c r="P3" s="42"/>
      <c r="Q3" s="42"/>
      <c r="R3" s="42"/>
      <c r="S3" s="42"/>
      <c r="T3" s="42"/>
      <c r="U3" s="42"/>
      <c r="V3" s="42"/>
      <c r="W3" s="42"/>
      <c r="X3" s="124"/>
    </row>
    <row r="4" spans="1:34" s="123" customFormat="1" ht="60" customHeight="1" thickBot="1" x14ac:dyDescent="0.4">
      <c r="A4" s="127" t="s">
        <v>149</v>
      </c>
      <c r="B4" s="126"/>
      <c r="C4" s="89" t="s">
        <v>150</v>
      </c>
      <c r="D4" s="144" t="s">
        <v>28</v>
      </c>
      <c r="E4" s="143">
        <v>45114</v>
      </c>
      <c r="F4" s="107" t="s">
        <v>10</v>
      </c>
      <c r="G4" s="125" t="s">
        <v>14</v>
      </c>
      <c r="H4" s="78" t="s">
        <v>13</v>
      </c>
      <c r="I4" s="79" t="str">
        <f>LOOKUP(H4,[2]Lookups!$A$3:$A$20,[2]Lookups!$B$3:$B$20)</f>
        <v>Report to Panel</v>
      </c>
      <c r="J4" s="90"/>
      <c r="K4" s="107" t="s">
        <v>15</v>
      </c>
      <c r="L4" s="74" t="s">
        <v>152</v>
      </c>
      <c r="M4" s="42"/>
      <c r="N4" s="42">
        <v>2</v>
      </c>
      <c r="O4" s="42"/>
      <c r="P4" s="42"/>
      <c r="Q4" s="42"/>
      <c r="R4" s="42"/>
      <c r="S4" s="42"/>
      <c r="T4" s="42"/>
      <c r="U4" s="42"/>
      <c r="V4" s="42"/>
      <c r="W4" s="42"/>
      <c r="X4" s="124"/>
    </row>
    <row r="5" spans="1:34" s="88" customFormat="1" ht="84.5" thickBot="1" x14ac:dyDescent="0.4">
      <c r="A5" s="81" t="s">
        <v>120</v>
      </c>
      <c r="B5" s="82" t="s">
        <v>11</v>
      </c>
      <c r="C5" s="113" t="s">
        <v>121</v>
      </c>
      <c r="D5" s="112" t="s">
        <v>94</v>
      </c>
      <c r="E5" s="72">
        <v>45055</v>
      </c>
      <c r="F5" s="111" t="s">
        <v>10</v>
      </c>
      <c r="G5" s="110" t="s">
        <v>32</v>
      </c>
      <c r="H5" s="80" t="s">
        <v>13</v>
      </c>
      <c r="I5" s="119" t="s">
        <v>71</v>
      </c>
      <c r="J5" s="118">
        <v>45155</v>
      </c>
      <c r="K5" s="29" t="s">
        <v>94</v>
      </c>
      <c r="L5" s="25" t="s">
        <v>122</v>
      </c>
      <c r="M5" s="42"/>
      <c r="N5" s="42"/>
      <c r="O5" s="42"/>
      <c r="P5" s="42"/>
      <c r="Q5" s="42"/>
      <c r="R5" s="42"/>
      <c r="S5" s="42"/>
      <c r="T5" s="42"/>
      <c r="U5" s="42"/>
      <c r="V5" s="42"/>
      <c r="W5" s="42"/>
      <c r="AC5"/>
      <c r="AD5"/>
      <c r="AE5"/>
      <c r="AF5"/>
      <c r="AG5"/>
      <c r="AH5"/>
    </row>
    <row r="6" spans="1:34" s="42" customFormat="1" ht="168.5" thickBot="1" x14ac:dyDescent="0.35">
      <c r="A6" s="26" t="s">
        <v>90</v>
      </c>
      <c r="B6" s="27"/>
      <c r="C6" s="28" t="s">
        <v>91</v>
      </c>
      <c r="D6" s="21" t="s">
        <v>94</v>
      </c>
      <c r="E6" s="22">
        <v>45028</v>
      </c>
      <c r="F6" s="29" t="s">
        <v>10</v>
      </c>
      <c r="G6" s="65" t="s">
        <v>32</v>
      </c>
      <c r="H6" s="78" t="s">
        <v>153</v>
      </c>
      <c r="I6" s="79" t="str">
        <f>LOOKUP(H6,[2]Lookups!$A$3:$A$20,[2]Lookups!$B$3:$B$20)</f>
        <v>Ofgem decision</v>
      </c>
      <c r="J6" s="122">
        <v>45127</v>
      </c>
      <c r="K6" s="29" t="s">
        <v>94</v>
      </c>
      <c r="L6" s="25" t="s">
        <v>101</v>
      </c>
    </row>
    <row r="7" spans="1:34" s="42" customFormat="1" ht="70.5" thickBot="1" x14ac:dyDescent="0.35">
      <c r="A7" s="26" t="s">
        <v>88</v>
      </c>
      <c r="B7" s="27"/>
      <c r="C7" s="28" t="s">
        <v>89</v>
      </c>
      <c r="D7" s="21" t="s">
        <v>94</v>
      </c>
      <c r="E7" s="22">
        <v>45028</v>
      </c>
      <c r="F7" s="29" t="s">
        <v>10</v>
      </c>
      <c r="G7" s="65" t="s">
        <v>32</v>
      </c>
      <c r="H7" s="78" t="s">
        <v>153</v>
      </c>
      <c r="I7" s="79" t="str">
        <f>LOOKUP(H7,[2]Lookups!$A$3:$A$20,[2]Lookups!$B$3:$B$20)</f>
        <v>Ofgem decision</v>
      </c>
      <c r="J7" s="122">
        <v>45127</v>
      </c>
      <c r="K7" s="29" t="s">
        <v>94</v>
      </c>
      <c r="L7" s="25" t="s">
        <v>100</v>
      </c>
    </row>
    <row r="8" spans="1:34" s="42" customFormat="1" ht="98.5" thickBot="1" x14ac:dyDescent="0.35">
      <c r="A8" s="26" t="s">
        <v>92</v>
      </c>
      <c r="B8" s="27"/>
      <c r="C8" s="28" t="s">
        <v>93</v>
      </c>
      <c r="D8" s="21" t="s">
        <v>95</v>
      </c>
      <c r="E8" s="22">
        <v>45022</v>
      </c>
      <c r="F8" s="29" t="s">
        <v>10</v>
      </c>
      <c r="G8" s="65" t="s">
        <v>14</v>
      </c>
      <c r="H8" s="80" t="s">
        <v>96</v>
      </c>
      <c r="I8" s="119" t="s">
        <v>71</v>
      </c>
      <c r="J8" s="118">
        <v>45155</v>
      </c>
      <c r="K8" s="29" t="s">
        <v>16</v>
      </c>
      <c r="L8" s="25" t="s">
        <v>102</v>
      </c>
    </row>
    <row r="9" spans="1:34" s="42" customFormat="1" ht="100" customHeight="1" thickBot="1" x14ac:dyDescent="0.35">
      <c r="A9" s="26" t="s">
        <v>84</v>
      </c>
      <c r="B9" s="27"/>
      <c r="C9" s="28" t="s">
        <v>85</v>
      </c>
      <c r="D9" s="21" t="s">
        <v>86</v>
      </c>
      <c r="E9" s="22">
        <v>45014</v>
      </c>
      <c r="F9" s="29" t="s">
        <v>10</v>
      </c>
      <c r="G9" s="65" t="s">
        <v>14</v>
      </c>
      <c r="H9" s="30" t="s">
        <v>96</v>
      </c>
      <c r="I9" s="119" t="s">
        <v>71</v>
      </c>
      <c r="J9" s="118">
        <v>45190</v>
      </c>
      <c r="K9" s="29" t="s">
        <v>16</v>
      </c>
      <c r="L9" s="25" t="s">
        <v>105</v>
      </c>
    </row>
    <row r="10" spans="1:34" s="42" customFormat="1" ht="94" customHeight="1" thickBot="1" x14ac:dyDescent="0.35">
      <c r="A10" s="26" t="s">
        <v>64</v>
      </c>
      <c r="B10" s="27"/>
      <c r="C10" s="28" t="s">
        <v>72</v>
      </c>
      <c r="D10" s="21" t="s">
        <v>44</v>
      </c>
      <c r="E10" s="22">
        <v>44988</v>
      </c>
      <c r="F10" s="29" t="s">
        <v>10</v>
      </c>
      <c r="G10" s="29" t="s">
        <v>83</v>
      </c>
      <c r="H10" s="30" t="s">
        <v>13</v>
      </c>
      <c r="I10" s="119" t="s">
        <v>71</v>
      </c>
      <c r="J10" s="118">
        <v>45190</v>
      </c>
      <c r="K10" s="45" t="s">
        <v>15</v>
      </c>
      <c r="L10" s="25" t="s">
        <v>118</v>
      </c>
    </row>
    <row r="11" spans="1:34" s="42" customFormat="1" ht="94" customHeight="1" thickBot="1" x14ac:dyDescent="0.35">
      <c r="A11" s="26" t="s">
        <v>62</v>
      </c>
      <c r="B11" s="27" t="s">
        <v>63</v>
      </c>
      <c r="C11" s="28" t="s">
        <v>66</v>
      </c>
      <c r="D11" s="21" t="s">
        <v>69</v>
      </c>
      <c r="E11" s="22">
        <v>44991</v>
      </c>
      <c r="F11" s="29" t="s">
        <v>70</v>
      </c>
      <c r="G11" s="29" t="s">
        <v>14</v>
      </c>
      <c r="H11" s="30" t="s">
        <v>13</v>
      </c>
      <c r="I11" s="119" t="s">
        <v>71</v>
      </c>
      <c r="J11" s="118">
        <v>45190</v>
      </c>
      <c r="K11" s="45" t="s">
        <v>15</v>
      </c>
      <c r="L11" s="25" t="s">
        <v>68</v>
      </c>
    </row>
    <row r="12" spans="1:34" s="42" customFormat="1" ht="94" customHeight="1" thickBot="1" x14ac:dyDescent="0.35">
      <c r="A12" s="26" t="s">
        <v>62</v>
      </c>
      <c r="B12" s="27"/>
      <c r="C12" s="28" t="s">
        <v>65</v>
      </c>
      <c r="D12" s="21" t="s">
        <v>24</v>
      </c>
      <c r="E12" s="22">
        <v>44873</v>
      </c>
      <c r="F12" s="29" t="s">
        <v>10</v>
      </c>
      <c r="G12" s="29" t="s">
        <v>14</v>
      </c>
      <c r="H12" s="30" t="s">
        <v>13</v>
      </c>
      <c r="I12" s="119" t="s">
        <v>71</v>
      </c>
      <c r="J12" s="118">
        <v>45190</v>
      </c>
      <c r="K12" s="45" t="s">
        <v>15</v>
      </c>
      <c r="L12" s="25" t="s">
        <v>67</v>
      </c>
    </row>
    <row r="13" spans="1:34" ht="94" customHeight="1" thickBot="1" x14ac:dyDescent="0.35">
      <c r="A13" s="70" t="s">
        <v>40</v>
      </c>
      <c r="B13" s="46"/>
      <c r="C13" s="47" t="s">
        <v>43</v>
      </c>
      <c r="D13" s="48" t="s">
        <v>44</v>
      </c>
      <c r="E13" s="14">
        <v>44754</v>
      </c>
      <c r="F13" s="13" t="s">
        <v>10</v>
      </c>
      <c r="G13" s="13" t="s">
        <v>14</v>
      </c>
      <c r="H13" s="68" t="s">
        <v>13</v>
      </c>
      <c r="I13" s="117" t="str">
        <f>LOOKUP(H13,[1]Lookups!$A$3:$A$21,[1]Lookups!$B$3:$B$21)</f>
        <v>Report to Panel</v>
      </c>
      <c r="J13" s="116">
        <v>45155</v>
      </c>
      <c r="K13" s="13" t="s">
        <v>15</v>
      </c>
      <c r="L13" s="43" t="s">
        <v>80</v>
      </c>
    </row>
    <row r="14" spans="1:34" ht="130.25" customHeight="1" thickBot="1" x14ac:dyDescent="0.35">
      <c r="A14" s="70" t="s">
        <v>39</v>
      </c>
      <c r="B14" s="46" t="s">
        <v>11</v>
      </c>
      <c r="C14" s="47" t="s">
        <v>41</v>
      </c>
      <c r="D14" s="48" t="s">
        <v>42</v>
      </c>
      <c r="E14" s="14">
        <v>44781</v>
      </c>
      <c r="F14" s="13" t="s">
        <v>10</v>
      </c>
      <c r="G14" s="13" t="s">
        <v>14</v>
      </c>
      <c r="H14" s="115" t="s">
        <v>125</v>
      </c>
      <c r="I14" s="114" t="s">
        <v>27</v>
      </c>
      <c r="J14" s="116" t="s">
        <v>25</v>
      </c>
      <c r="K14" s="13" t="s">
        <v>16</v>
      </c>
      <c r="L14" s="43" t="s">
        <v>81</v>
      </c>
    </row>
    <row r="15" spans="1:34" s="44" customFormat="1" ht="84.5" thickBot="1" x14ac:dyDescent="0.4">
      <c r="A15" s="70" t="s">
        <v>29</v>
      </c>
      <c r="B15" s="46"/>
      <c r="C15" s="47" t="s">
        <v>30</v>
      </c>
      <c r="D15" s="48" t="s">
        <v>31</v>
      </c>
      <c r="E15" s="14">
        <v>44754</v>
      </c>
      <c r="F15" s="13" t="s">
        <v>10</v>
      </c>
      <c r="G15" s="13" t="s">
        <v>32</v>
      </c>
      <c r="H15" s="17" t="s">
        <v>59</v>
      </c>
      <c r="I15" s="17" t="s">
        <v>60</v>
      </c>
      <c r="J15" s="14">
        <v>44973</v>
      </c>
      <c r="K15" s="13" t="s">
        <v>33</v>
      </c>
      <c r="L15" s="43" t="s">
        <v>82</v>
      </c>
    </row>
    <row r="16" spans="1:34" s="44" customFormat="1" ht="119.5" customHeight="1" x14ac:dyDescent="0.35">
      <c r="A16" s="70" t="s">
        <v>37</v>
      </c>
      <c r="B16" s="46" t="s">
        <v>11</v>
      </c>
      <c r="C16" s="47" t="s">
        <v>38</v>
      </c>
      <c r="D16" s="48" t="s">
        <v>28</v>
      </c>
      <c r="E16" s="14">
        <v>44735</v>
      </c>
      <c r="F16" s="13" t="s">
        <v>10</v>
      </c>
      <c r="G16" s="13" t="s">
        <v>14</v>
      </c>
      <c r="H16" s="68" t="s">
        <v>125</v>
      </c>
      <c r="I16" s="17" t="s">
        <v>124</v>
      </c>
      <c r="J16" s="13" t="s">
        <v>25</v>
      </c>
      <c r="K16" s="13" t="s">
        <v>36</v>
      </c>
      <c r="L16" s="43" t="s">
        <v>56</v>
      </c>
    </row>
    <row r="17" spans="1:23" s="44" customFormat="1" ht="210" x14ac:dyDescent="0.35">
      <c r="A17" s="69" t="s">
        <v>51</v>
      </c>
      <c r="B17" s="46"/>
      <c r="C17" s="47" t="s">
        <v>103</v>
      </c>
      <c r="D17" s="48" t="s">
        <v>52</v>
      </c>
      <c r="E17" s="14">
        <v>44690</v>
      </c>
      <c r="F17" s="13" t="s">
        <v>10</v>
      </c>
      <c r="G17" s="13" t="s">
        <v>14</v>
      </c>
      <c r="H17" s="68" t="s">
        <v>13</v>
      </c>
      <c r="I17" s="17" t="str">
        <f>LOOKUP(H17,[1]Lookups!$A$3:$A$21,[1]Lookups!$B$3:$B$21)</f>
        <v>Report to Panel</v>
      </c>
      <c r="J17" s="76">
        <v>45155</v>
      </c>
      <c r="K17" s="71" t="s">
        <v>16</v>
      </c>
      <c r="L17" s="43" t="s">
        <v>104</v>
      </c>
    </row>
    <row r="19" spans="1:23" s="44" customFormat="1" ht="60" customHeight="1" x14ac:dyDescent="0.35">
      <c r="E19" s="49"/>
      <c r="F19" s="50"/>
      <c r="G19" s="60"/>
      <c r="H19" s="60"/>
      <c r="I19" s="60"/>
      <c r="J19" s="60"/>
      <c r="K19" s="61"/>
      <c r="L19"/>
      <c r="M19" s="51"/>
      <c r="N19" s="52"/>
      <c r="O19" s="51"/>
      <c r="P19" s="53"/>
      <c r="Q19" s="53"/>
      <c r="R19" s="54"/>
      <c r="S19" s="54"/>
      <c r="T19" s="53"/>
      <c r="U19" s="52"/>
      <c r="V19" s="52"/>
      <c r="W19" s="55"/>
    </row>
  </sheetData>
  <mergeCells count="2">
    <mergeCell ref="A2:B2"/>
    <mergeCell ref="A1:C1"/>
  </mergeCells>
  <phoneticPr fontId="4" type="noConversion"/>
  <conditionalFormatting sqref="E3:E17">
    <cfRule type="cellIs" dxfId="23" priority="8" stopIfTrue="1" operator="equal">
      <formula>"Closed"</formula>
    </cfRule>
    <cfRule type="cellIs" dxfId="22" priority="9" stopIfTrue="1" operator="equal">
      <formula>"Live"</formula>
    </cfRule>
  </conditionalFormatting>
  <conditionalFormatting sqref="F19">
    <cfRule type="cellIs" dxfId="21" priority="67" stopIfTrue="1" operator="equal">
      <formula>"Closed"</formula>
    </cfRule>
    <cfRule type="cellIs" dxfId="20" priority="68" stopIfTrue="1" operator="equal">
      <formula>"Live"</formula>
    </cfRule>
  </conditionalFormatting>
  <conditionalFormatting sqref="J13">
    <cfRule type="expression" dxfId="19" priority="5">
      <formula>#REF!="Yes"</formula>
    </cfRule>
  </conditionalFormatting>
  <conditionalFormatting sqref="T19">
    <cfRule type="containsText" dxfId="18" priority="69" operator="containsText" text="Y">
      <formula>NOT(ISERROR(SEARCH("Y",T19)))</formula>
    </cfRule>
    <cfRule type="containsText" dxfId="17" priority="70" operator="containsText" text="N">
      <formula>NOT(ISERROR(SEARCH("N",T19)))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1"/>
  <sheetViews>
    <sheetView zoomScale="85" zoomScaleNormal="85" workbookViewId="0">
      <selection activeCell="H4" sqref="H4"/>
    </sheetView>
  </sheetViews>
  <sheetFormatPr defaultColWidth="8.81640625" defaultRowHeight="14" outlineLevelCol="2" x14ac:dyDescent="0.3"/>
  <cols>
    <col min="1" max="1" width="8.81640625" style="10"/>
    <col min="2" max="2" width="5.08984375" style="10" bestFit="1" customWidth="1"/>
    <col min="3" max="3" width="30.36328125" style="10" customWidth="1"/>
    <col min="4" max="4" width="14.453125" style="10" customWidth="1" outlineLevel="1"/>
    <col min="5" max="5" width="12.81640625" style="10" bestFit="1" customWidth="1" outlineLevel="1"/>
    <col min="6" max="6" width="15.81640625" style="10" customWidth="1" outlineLevel="2"/>
    <col min="7" max="7" width="15" style="10" customWidth="1"/>
    <col min="8" max="8" width="12.54296875" style="10" customWidth="1"/>
    <col min="9" max="9" width="11.90625" style="10" customWidth="1"/>
    <col min="10" max="10" width="15.1796875" style="10" customWidth="1"/>
    <col min="11" max="11" width="17" style="10" customWidth="1"/>
    <col min="12" max="12" width="14.54296875" style="10" customWidth="1"/>
    <col min="13" max="13" width="71" style="10" customWidth="1"/>
    <col min="14" max="16384" width="8.81640625" style="10"/>
  </cols>
  <sheetData>
    <row r="1" spans="1:13" ht="29.5" customHeight="1" thickBot="1" x14ac:dyDescent="0.35">
      <c r="A1" s="104" t="s">
        <v>140</v>
      </c>
      <c r="B1" s="104"/>
      <c r="C1" s="105"/>
    </row>
    <row r="2" spans="1:13" ht="43" thickTop="1" thickBot="1" x14ac:dyDescent="0.35">
      <c r="A2" s="4" t="s">
        <v>0</v>
      </c>
      <c r="B2" s="5"/>
      <c r="C2" s="5" t="s">
        <v>1</v>
      </c>
      <c r="D2" s="5" t="s">
        <v>2</v>
      </c>
      <c r="E2" s="5" t="s">
        <v>3</v>
      </c>
      <c r="F2" s="5" t="s">
        <v>17</v>
      </c>
      <c r="G2" s="5" t="s">
        <v>18</v>
      </c>
      <c r="H2" s="6" t="s">
        <v>19</v>
      </c>
      <c r="I2" s="7" t="s">
        <v>20</v>
      </c>
      <c r="J2" s="7" t="s">
        <v>21</v>
      </c>
      <c r="K2" s="7" t="s">
        <v>22</v>
      </c>
      <c r="L2" s="7" t="s">
        <v>19</v>
      </c>
      <c r="M2" s="8" t="s">
        <v>23</v>
      </c>
    </row>
    <row r="3" spans="1:13" s="73" customFormat="1" ht="42" x14ac:dyDescent="0.3">
      <c r="A3" s="107">
        <v>845</v>
      </c>
      <c r="B3" s="146"/>
      <c r="C3" s="145" t="s">
        <v>91</v>
      </c>
      <c r="D3" s="144" t="s">
        <v>94</v>
      </c>
      <c r="E3" s="143">
        <v>45028</v>
      </c>
      <c r="F3" s="107" t="s">
        <v>138</v>
      </c>
      <c r="G3" s="79" t="s">
        <v>139</v>
      </c>
      <c r="H3" s="122">
        <v>45127</v>
      </c>
      <c r="I3" s="90" t="s">
        <v>142</v>
      </c>
      <c r="J3" s="107" t="s">
        <v>137</v>
      </c>
      <c r="K3" s="74" t="s">
        <v>123</v>
      </c>
      <c r="L3" s="107"/>
      <c r="M3" s="74"/>
    </row>
    <row r="4" spans="1:13" s="73" customFormat="1" ht="42" x14ac:dyDescent="0.3">
      <c r="A4" s="107">
        <v>844</v>
      </c>
      <c r="B4" s="146"/>
      <c r="C4" s="145" t="s">
        <v>89</v>
      </c>
      <c r="D4" s="144" t="s">
        <v>94</v>
      </c>
      <c r="E4" s="143">
        <v>45028</v>
      </c>
      <c r="F4" s="107" t="s">
        <v>138</v>
      </c>
      <c r="G4" s="79" t="s">
        <v>139</v>
      </c>
      <c r="H4" s="122">
        <v>45127</v>
      </c>
      <c r="I4" s="90" t="s">
        <v>142</v>
      </c>
      <c r="J4" s="107" t="s">
        <v>137</v>
      </c>
      <c r="K4" s="74" t="s">
        <v>123</v>
      </c>
      <c r="L4" s="107"/>
      <c r="M4" s="74"/>
    </row>
    <row r="5" spans="1:13" s="73" customFormat="1" ht="56" x14ac:dyDescent="0.3">
      <c r="A5" s="107">
        <v>833</v>
      </c>
      <c r="B5" s="146"/>
      <c r="C5" s="145" t="s">
        <v>50</v>
      </c>
      <c r="D5" s="144" t="s">
        <v>31</v>
      </c>
      <c r="E5" s="143">
        <v>44894</v>
      </c>
      <c r="F5" s="107" t="s">
        <v>141</v>
      </c>
      <c r="G5" s="79" t="s">
        <v>113</v>
      </c>
      <c r="H5" s="90">
        <v>44904</v>
      </c>
      <c r="I5" s="90" t="s">
        <v>142</v>
      </c>
      <c r="J5" s="107" t="s">
        <v>137</v>
      </c>
      <c r="K5" s="74" t="s">
        <v>123</v>
      </c>
      <c r="L5" s="107"/>
      <c r="M5" s="74"/>
    </row>
    <row r="6" spans="1:13" s="73" customFormat="1" ht="28" x14ac:dyDescent="0.3">
      <c r="A6" s="107">
        <v>822</v>
      </c>
      <c r="B6" s="146"/>
      <c r="C6" s="145" t="s">
        <v>47</v>
      </c>
      <c r="D6" s="144" t="s">
        <v>31</v>
      </c>
      <c r="E6" s="143">
        <v>44809</v>
      </c>
      <c r="F6" s="107" t="s">
        <v>141</v>
      </c>
      <c r="G6" s="79" t="s">
        <v>113</v>
      </c>
      <c r="H6" s="90">
        <v>44851</v>
      </c>
      <c r="I6" s="90" t="s">
        <v>142</v>
      </c>
      <c r="J6" s="107" t="s">
        <v>137</v>
      </c>
      <c r="K6" s="74" t="s">
        <v>123</v>
      </c>
      <c r="L6" s="107"/>
      <c r="M6" s="74"/>
    </row>
    <row r="7" spans="1:13" s="73" customFormat="1" ht="42" x14ac:dyDescent="0.3">
      <c r="A7" s="108" t="s">
        <v>92</v>
      </c>
      <c r="B7" s="27"/>
      <c r="C7" s="28" t="s">
        <v>93</v>
      </c>
      <c r="D7" s="21" t="s">
        <v>95</v>
      </c>
      <c r="E7" s="22">
        <v>45022</v>
      </c>
      <c r="F7" s="29" t="s">
        <v>13</v>
      </c>
      <c r="G7" s="23" t="s">
        <v>71</v>
      </c>
      <c r="H7" s="24">
        <v>45155</v>
      </c>
      <c r="I7" s="24" t="s">
        <v>117</v>
      </c>
      <c r="J7" s="29" t="s">
        <v>13</v>
      </c>
      <c r="K7" s="25" t="s">
        <v>71</v>
      </c>
      <c r="L7" s="29"/>
      <c r="M7" s="74"/>
    </row>
    <row r="8" spans="1:13" s="73" customFormat="1" ht="56" x14ac:dyDescent="0.3">
      <c r="A8" s="108" t="s">
        <v>115</v>
      </c>
      <c r="B8" s="27" t="s">
        <v>11</v>
      </c>
      <c r="C8" s="28" t="s">
        <v>112</v>
      </c>
      <c r="D8" s="21" t="s">
        <v>28</v>
      </c>
      <c r="E8" s="22">
        <v>44055</v>
      </c>
      <c r="F8" s="29" t="s">
        <v>114</v>
      </c>
      <c r="G8" s="23" t="s">
        <v>113</v>
      </c>
      <c r="H8" s="24">
        <v>45017</v>
      </c>
      <c r="I8" s="24" t="s">
        <v>116</v>
      </c>
      <c r="J8" s="107" t="s">
        <v>137</v>
      </c>
      <c r="K8" s="74" t="s">
        <v>123</v>
      </c>
      <c r="L8" s="29"/>
      <c r="M8" s="74"/>
    </row>
    <row r="1048561" spans="10:10" x14ac:dyDescent="0.3">
      <c r="J1048561" s="11"/>
    </row>
  </sheetData>
  <mergeCells count="1">
    <mergeCell ref="A1:C1"/>
  </mergeCells>
  <conditionalFormatting sqref="E3:E8">
    <cfRule type="cellIs" dxfId="14" priority="1" stopIfTrue="1" operator="equal">
      <formula>"Closed"</formula>
    </cfRule>
    <cfRule type="cellIs" dxfId="13" priority="2" stopIfTrue="1" operator="equal">
      <formula>"Live"</formula>
    </cfRule>
  </conditionalFormatting>
  <conditionalFormatting sqref="J1048561">
    <cfRule type="expression" dxfId="12" priority="66">
      <formula>$R1048561="Yes"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6"/>
  <sheetViews>
    <sheetView zoomScaleNormal="100" workbookViewId="0">
      <selection activeCell="I3" sqref="I3"/>
    </sheetView>
  </sheetViews>
  <sheetFormatPr defaultColWidth="8.81640625" defaultRowHeight="14" outlineLevelCol="2" x14ac:dyDescent="0.3"/>
  <cols>
    <col min="1" max="1" width="8.81640625" style="10"/>
    <col min="2" max="2" width="2.1796875" style="10" bestFit="1" customWidth="1"/>
    <col min="3" max="3" width="33.08984375" style="10" customWidth="1"/>
    <col min="4" max="4" width="18.6328125" style="10" bestFit="1" customWidth="1" outlineLevel="1"/>
    <col min="5" max="5" width="12.90625" style="10" customWidth="1" outlineLevel="1"/>
    <col min="6" max="6" width="11.453125" style="10" customWidth="1" outlineLevel="2"/>
    <col min="7" max="7" width="11.1796875" style="10" bestFit="1" customWidth="1" outlineLevel="2"/>
    <col min="8" max="8" width="16.1796875" style="10" customWidth="1"/>
    <col min="9" max="9" width="14.1796875" style="10" customWidth="1"/>
    <col min="10" max="10" width="15.36328125" style="10" customWidth="1"/>
    <col min="11" max="11" width="86.1796875" style="10" customWidth="1"/>
    <col min="12" max="16384" width="8.81640625" style="10"/>
  </cols>
  <sheetData>
    <row r="1" spans="1:22" s="9" customFormat="1" ht="14.5" thickBot="1" x14ac:dyDescent="0.35">
      <c r="A1" s="104" t="s">
        <v>140</v>
      </c>
      <c r="B1" s="104"/>
      <c r="C1" s="105"/>
    </row>
    <row r="2" spans="1:22" ht="29" thickTop="1" thickBot="1" x14ac:dyDescent="0.35">
      <c r="A2" s="1" t="s">
        <v>0</v>
      </c>
      <c r="B2" s="2"/>
      <c r="C2" s="2" t="s">
        <v>1</v>
      </c>
      <c r="D2" s="2" t="s">
        <v>2</v>
      </c>
      <c r="E2" s="2" t="s">
        <v>3</v>
      </c>
      <c r="F2" s="3" t="s">
        <v>4</v>
      </c>
      <c r="G2" s="3" t="s">
        <v>5</v>
      </c>
      <c r="H2" s="3" t="s">
        <v>6</v>
      </c>
      <c r="I2" s="3" t="s">
        <v>7</v>
      </c>
      <c r="J2" s="3" t="s">
        <v>8</v>
      </c>
      <c r="K2" s="2" t="s">
        <v>23</v>
      </c>
    </row>
    <row r="3" spans="1:22" s="15" customFormat="1" ht="42.5" thickTop="1" x14ac:dyDescent="0.35">
      <c r="A3" s="139" t="s">
        <v>143</v>
      </c>
      <c r="B3" s="138" t="s">
        <v>12</v>
      </c>
      <c r="C3" s="137" t="s">
        <v>144</v>
      </c>
      <c r="D3" s="137" t="s">
        <v>95</v>
      </c>
      <c r="E3" s="136">
        <v>45117</v>
      </c>
      <c r="F3" s="135" t="s">
        <v>26</v>
      </c>
      <c r="G3" s="135" t="s">
        <v>145</v>
      </c>
      <c r="H3" s="143" t="s">
        <v>146</v>
      </c>
      <c r="I3" s="77" t="str">
        <f>LOOKUP(H3,[2]Lookups!$A$3:$A$20,[2]Lookups!$B$3:$B$20)</f>
        <v>Panel Consideration</v>
      </c>
      <c r="J3" s="143">
        <v>45155</v>
      </c>
      <c r="K3" s="144"/>
      <c r="L3" s="12"/>
      <c r="M3" s="12"/>
      <c r="N3" s="12"/>
      <c r="O3" s="12"/>
      <c r="P3" s="12"/>
      <c r="Q3" s="12"/>
      <c r="R3" s="12"/>
      <c r="S3" s="12"/>
      <c r="T3" s="12"/>
      <c r="U3" s="12"/>
      <c r="V3" s="16"/>
    </row>
    <row r="4" spans="1:22" s="15" customFormat="1" ht="56" x14ac:dyDescent="0.35">
      <c r="A4" s="20" t="s">
        <v>106</v>
      </c>
      <c r="B4" s="18" t="s">
        <v>12</v>
      </c>
      <c r="C4" s="19" t="s">
        <v>107</v>
      </c>
      <c r="D4" s="19" t="s">
        <v>94</v>
      </c>
      <c r="E4" s="14">
        <v>45055</v>
      </c>
      <c r="F4" s="13" t="s">
        <v>26</v>
      </c>
      <c r="G4" s="13" t="s">
        <v>87</v>
      </c>
      <c r="H4" s="13" t="s">
        <v>96</v>
      </c>
      <c r="I4" s="17" t="s">
        <v>71</v>
      </c>
      <c r="J4" s="72">
        <v>45274</v>
      </c>
      <c r="K4" s="21" t="s">
        <v>108</v>
      </c>
      <c r="L4" s="12"/>
      <c r="M4" s="12"/>
      <c r="N4" s="12"/>
      <c r="O4" s="12"/>
      <c r="P4" s="12"/>
      <c r="Q4" s="12"/>
      <c r="R4" s="12"/>
      <c r="S4" s="12"/>
      <c r="T4" s="12"/>
      <c r="U4" s="12"/>
      <c r="V4" s="16"/>
    </row>
    <row r="5" spans="1:22" s="15" customFormat="1" ht="42" x14ac:dyDescent="0.35">
      <c r="A5" s="20" t="s">
        <v>53</v>
      </c>
      <c r="B5" s="18" t="s">
        <v>12</v>
      </c>
      <c r="C5" s="19" t="s">
        <v>54</v>
      </c>
      <c r="D5" s="19" t="s">
        <v>33</v>
      </c>
      <c r="E5" s="14">
        <v>44960</v>
      </c>
      <c r="F5" s="13" t="s">
        <v>26</v>
      </c>
      <c r="G5" s="13" t="s">
        <v>87</v>
      </c>
      <c r="H5" s="13" t="s">
        <v>13</v>
      </c>
      <c r="I5" s="17" t="s">
        <v>71</v>
      </c>
      <c r="J5" s="72">
        <v>45372</v>
      </c>
      <c r="K5" s="21" t="s">
        <v>55</v>
      </c>
      <c r="L5" s="12"/>
      <c r="M5" s="12"/>
      <c r="N5" s="12"/>
      <c r="O5" s="12"/>
      <c r="P5" s="12"/>
      <c r="Q5" s="12"/>
      <c r="R5" s="12"/>
      <c r="S5" s="12"/>
      <c r="T5" s="12"/>
      <c r="U5" s="12"/>
      <c r="V5" s="16"/>
    </row>
    <row r="6" spans="1:22" s="15" customFormat="1" ht="56" x14ac:dyDescent="0.35">
      <c r="A6" s="20" t="s">
        <v>34</v>
      </c>
      <c r="B6" s="18" t="s">
        <v>12</v>
      </c>
      <c r="C6" s="19" t="s">
        <v>35</v>
      </c>
      <c r="D6" s="19" t="s">
        <v>36</v>
      </c>
      <c r="E6" s="14">
        <v>44743</v>
      </c>
      <c r="F6" s="13" t="s">
        <v>26</v>
      </c>
      <c r="G6" s="13" t="s">
        <v>14</v>
      </c>
      <c r="H6" s="13" t="s">
        <v>13</v>
      </c>
      <c r="I6" s="17" t="str">
        <f>LOOKUP(H6,[1]Lookups!$A$3:$A$21,[1]Lookups!$B$3:$B$21)</f>
        <v>Report to Panel</v>
      </c>
      <c r="J6" s="72">
        <v>45190</v>
      </c>
      <c r="K6" s="21" t="s">
        <v>48</v>
      </c>
      <c r="L6" s="12"/>
      <c r="M6" s="12"/>
      <c r="N6" s="12"/>
      <c r="O6" s="12"/>
      <c r="P6" s="12"/>
      <c r="Q6" s="12"/>
      <c r="R6" s="12"/>
      <c r="S6" s="12"/>
      <c r="T6" s="12"/>
      <c r="U6" s="12"/>
      <c r="V6" s="16"/>
    </row>
  </sheetData>
  <mergeCells count="1">
    <mergeCell ref="A1:C1"/>
  </mergeCells>
  <conditionalFormatting sqref="E3:E6">
    <cfRule type="cellIs" dxfId="11" priority="33" stopIfTrue="1" operator="equal">
      <formula>"Closed"</formula>
    </cfRule>
    <cfRule type="cellIs" dxfId="10" priority="34" stopIfTrue="1" operator="equal">
      <formula>"Live"</formula>
    </cfRule>
  </conditionalFormatting>
  <conditionalFormatting sqref="J3:J6">
    <cfRule type="expression" dxfId="9" priority="37">
      <formula>$U3="Yes"</formula>
    </cfRule>
  </conditionalFormatting>
  <conditionalFormatting sqref="H3">
    <cfRule type="expression" dxfId="8" priority="1">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14"/>
  <sheetViews>
    <sheetView zoomScale="86" zoomScaleNormal="100" workbookViewId="0">
      <pane ySplit="3" topLeftCell="A4" activePane="bottomLeft" state="frozen"/>
      <selection pane="bottomLeft" activeCell="D6" sqref="A4:D6"/>
    </sheetView>
  </sheetViews>
  <sheetFormatPr defaultColWidth="8.81640625" defaultRowHeight="14" outlineLevelCol="1" x14ac:dyDescent="0.3"/>
  <cols>
    <col min="1" max="1" width="9" style="41" customWidth="1"/>
    <col min="2" max="2" width="2.36328125" style="41" bestFit="1" customWidth="1"/>
    <col min="3" max="3" width="31.6328125" style="41" customWidth="1"/>
    <col min="4" max="4" width="15.26953125" style="41" bestFit="1" customWidth="1" outlineLevel="1"/>
    <col min="5" max="5" width="14.1796875" style="41" customWidth="1" outlineLevel="1"/>
    <col min="6" max="6" width="17.1796875" style="41" hidden="1" customWidth="1" outlineLevel="1"/>
    <col min="7" max="7" width="15.6328125" style="41" customWidth="1"/>
    <col min="8" max="8" width="73.1796875" style="41" customWidth="1"/>
    <col min="9" max="9" width="24.36328125" style="41" customWidth="1"/>
    <col min="10" max="10" width="49.36328125" style="41" customWidth="1"/>
    <col min="11" max="11" width="20.08984375" style="41" customWidth="1"/>
    <col min="12" max="12" width="28.90625" style="41" customWidth="1"/>
    <col min="13" max="13" width="73.1796875" style="41" customWidth="1"/>
    <col min="14" max="16384" width="8.81640625" style="41"/>
  </cols>
  <sheetData>
    <row r="1" spans="1:25" s="59" customFormat="1" ht="23.5" customHeight="1" x14ac:dyDescent="0.35">
      <c r="A1" s="106" t="s">
        <v>76</v>
      </c>
      <c r="B1" s="106"/>
      <c r="C1" s="106"/>
    </row>
    <row r="2" spans="1:25" s="59" customFormat="1" ht="23.5" customHeight="1" thickBot="1" x14ac:dyDescent="0.4">
      <c r="A2" s="104" t="s">
        <v>140</v>
      </c>
      <c r="B2" s="104"/>
      <c r="C2" s="105"/>
    </row>
    <row r="3" spans="1:25" ht="29" thickTop="1" thickBot="1" x14ac:dyDescent="0.35">
      <c r="A3" s="100" t="s">
        <v>0</v>
      </c>
      <c r="B3" s="101"/>
      <c r="C3" s="33" t="s">
        <v>1</v>
      </c>
      <c r="D3" s="34" t="s">
        <v>2</v>
      </c>
      <c r="E3" s="35" t="s">
        <v>3</v>
      </c>
      <c r="F3" s="36" t="s">
        <v>4</v>
      </c>
      <c r="G3" s="40" t="s">
        <v>73</v>
      </c>
      <c r="H3" s="40" t="s">
        <v>75</v>
      </c>
      <c r="I3" s="40" t="s">
        <v>74</v>
      </c>
      <c r="J3" s="40" t="s">
        <v>77</v>
      </c>
      <c r="K3" s="40" t="s">
        <v>78</v>
      </c>
      <c r="L3" s="40" t="s">
        <v>79</v>
      </c>
      <c r="M3" s="40" t="s">
        <v>61</v>
      </c>
      <c r="N3" s="42"/>
      <c r="O3" s="42"/>
      <c r="P3" s="42"/>
      <c r="Q3" s="42"/>
      <c r="R3" s="42"/>
      <c r="S3" s="42"/>
      <c r="T3" s="42"/>
      <c r="U3" s="42"/>
      <c r="V3" s="42"/>
      <c r="W3" s="42"/>
      <c r="X3" s="42"/>
    </row>
    <row r="4" spans="1:25" customFormat="1" ht="60" customHeight="1" thickBot="1" x14ac:dyDescent="0.4">
      <c r="A4" s="127" t="s">
        <v>147</v>
      </c>
      <c r="B4" s="126"/>
      <c r="C4" s="89" t="s">
        <v>148</v>
      </c>
      <c r="D4" s="109" t="s">
        <v>28</v>
      </c>
      <c r="E4" s="131">
        <v>45132</v>
      </c>
      <c r="F4" s="142" t="s">
        <v>26</v>
      </c>
      <c r="G4" s="84"/>
      <c r="H4" s="134"/>
      <c r="I4" s="133"/>
      <c r="J4" s="141"/>
      <c r="K4" s="140"/>
      <c r="L4" s="86"/>
      <c r="M4" s="132"/>
      <c r="N4" s="42"/>
      <c r="O4" s="42"/>
      <c r="P4" s="42"/>
      <c r="Q4" s="42"/>
      <c r="R4" s="42"/>
      <c r="S4" s="42"/>
      <c r="T4" s="42"/>
      <c r="U4" s="42"/>
      <c r="V4" s="42"/>
      <c r="W4" s="42"/>
      <c r="X4" s="42"/>
      <c r="Y4" s="87"/>
    </row>
    <row r="5" spans="1:25" customFormat="1" ht="60" customHeight="1" thickBot="1" x14ac:dyDescent="0.4">
      <c r="A5" s="127" t="s">
        <v>143</v>
      </c>
      <c r="B5" s="89" t="s">
        <v>12</v>
      </c>
      <c r="C5" s="89" t="s">
        <v>144</v>
      </c>
      <c r="D5" s="109" t="s">
        <v>95</v>
      </c>
      <c r="E5" s="131">
        <v>45117</v>
      </c>
      <c r="F5" s="142" t="s">
        <v>26</v>
      </c>
      <c r="G5" s="84"/>
      <c r="H5" s="83"/>
      <c r="I5" s="85"/>
      <c r="J5" s="141"/>
      <c r="K5" s="140"/>
      <c r="L5" s="86"/>
      <c r="M5" s="85"/>
      <c r="N5" s="42"/>
      <c r="O5" s="42"/>
      <c r="P5" s="42"/>
      <c r="Q5" s="42"/>
      <c r="R5" s="42"/>
      <c r="S5" s="42"/>
      <c r="T5" s="42"/>
      <c r="U5" s="42"/>
      <c r="V5" s="42"/>
      <c r="W5" s="42"/>
      <c r="X5" s="42"/>
      <c r="Y5" s="87"/>
    </row>
    <row r="6" spans="1:25" customFormat="1" ht="60" customHeight="1" thickBot="1" x14ac:dyDescent="0.4">
      <c r="A6" s="127" t="s">
        <v>149</v>
      </c>
      <c r="B6" s="126"/>
      <c r="C6" s="89" t="s">
        <v>150</v>
      </c>
      <c r="D6" s="109" t="s">
        <v>28</v>
      </c>
      <c r="E6" s="131">
        <v>45114</v>
      </c>
      <c r="F6" s="142" t="s">
        <v>26</v>
      </c>
      <c r="G6" s="84"/>
      <c r="H6" s="83"/>
      <c r="I6" s="85"/>
      <c r="J6" s="141"/>
      <c r="K6" s="140"/>
      <c r="L6" s="121"/>
      <c r="M6" s="120"/>
      <c r="N6" s="42"/>
      <c r="O6" s="42"/>
      <c r="P6" s="42"/>
      <c r="Q6" s="42"/>
      <c r="R6" s="42"/>
      <c r="S6" s="42"/>
      <c r="T6" s="42"/>
      <c r="U6" s="42"/>
      <c r="V6" s="42"/>
      <c r="W6" s="42"/>
      <c r="X6" s="42"/>
      <c r="Y6" s="87"/>
    </row>
    <row r="7" spans="1:25" ht="42.5" thickBot="1" x14ac:dyDescent="0.35">
      <c r="A7" s="26" t="s">
        <v>90</v>
      </c>
      <c r="B7" s="27"/>
      <c r="C7" s="28" t="s">
        <v>91</v>
      </c>
      <c r="D7" s="62" t="s">
        <v>94</v>
      </c>
      <c r="E7" s="63">
        <v>45028</v>
      </c>
      <c r="F7" s="64" t="s">
        <v>10</v>
      </c>
      <c r="G7" s="130">
        <v>45120</v>
      </c>
      <c r="H7" s="129" t="s">
        <v>133</v>
      </c>
      <c r="I7" s="128"/>
      <c r="J7" s="66" t="s">
        <v>77</v>
      </c>
      <c r="K7" s="67"/>
      <c r="L7" s="66" t="s">
        <v>128</v>
      </c>
      <c r="M7" s="66"/>
    </row>
    <row r="8" spans="1:25" s="44" customFormat="1" ht="70.5" thickBot="1" x14ac:dyDescent="0.4">
      <c r="A8" s="26" t="s">
        <v>88</v>
      </c>
      <c r="B8" s="27"/>
      <c r="C8" s="28" t="s">
        <v>89</v>
      </c>
      <c r="D8" s="62" t="s">
        <v>94</v>
      </c>
      <c r="E8" s="63">
        <v>45028</v>
      </c>
      <c r="F8" s="64" t="s">
        <v>10</v>
      </c>
      <c r="G8" s="67">
        <v>45120</v>
      </c>
      <c r="H8" s="97" t="s">
        <v>134</v>
      </c>
      <c r="I8" s="66"/>
      <c r="J8" s="66" t="s">
        <v>77</v>
      </c>
      <c r="K8" s="67"/>
      <c r="L8" s="66" t="s">
        <v>128</v>
      </c>
      <c r="M8" s="66"/>
      <c r="N8" s="51"/>
      <c r="O8" s="53"/>
      <c r="P8" s="53"/>
      <c r="Q8" s="54"/>
      <c r="R8" s="54"/>
      <c r="S8" s="53"/>
      <c r="T8" s="52"/>
      <c r="U8" s="52"/>
      <c r="V8" s="55"/>
    </row>
    <row r="9" spans="1:25" ht="99.5" thickBot="1" x14ac:dyDescent="0.35">
      <c r="A9" s="26" t="s">
        <v>92</v>
      </c>
      <c r="B9" s="27"/>
      <c r="C9" s="28" t="s">
        <v>93</v>
      </c>
      <c r="D9" s="62" t="s">
        <v>95</v>
      </c>
      <c r="E9" s="96">
        <v>45022</v>
      </c>
      <c r="F9" s="95" t="s">
        <v>10</v>
      </c>
      <c r="G9" s="98">
        <v>45085</v>
      </c>
      <c r="H9" s="99" t="s">
        <v>136</v>
      </c>
      <c r="I9" s="93" t="s">
        <v>25</v>
      </c>
      <c r="J9" s="93" t="s">
        <v>77</v>
      </c>
      <c r="K9" s="94" t="s">
        <v>25</v>
      </c>
      <c r="L9" s="93" t="s">
        <v>127</v>
      </c>
      <c r="M9" s="93" t="s">
        <v>131</v>
      </c>
    </row>
    <row r="10" spans="1:25" ht="84.5" thickBot="1" x14ac:dyDescent="0.35">
      <c r="A10" s="26" t="s">
        <v>84</v>
      </c>
      <c r="B10" s="27"/>
      <c r="C10" s="28" t="s">
        <v>85</v>
      </c>
      <c r="D10" s="29" t="s">
        <v>86</v>
      </c>
      <c r="E10" s="92">
        <v>45014</v>
      </c>
      <c r="F10" s="91" t="s">
        <v>10</v>
      </c>
      <c r="G10" s="98">
        <v>45120</v>
      </c>
      <c r="H10" s="66" t="s">
        <v>132</v>
      </c>
      <c r="I10" s="93" t="s">
        <v>25</v>
      </c>
      <c r="J10" s="93" t="s">
        <v>126</v>
      </c>
      <c r="K10" s="94" t="s">
        <v>25</v>
      </c>
      <c r="L10" s="93" t="s">
        <v>25</v>
      </c>
      <c r="M10" s="93"/>
    </row>
    <row r="11" spans="1:25" s="42" customFormat="1" ht="150" customHeight="1" thickBot="1" x14ac:dyDescent="0.35">
      <c r="A11" s="26" t="s">
        <v>49</v>
      </c>
      <c r="B11" s="27"/>
      <c r="C11" s="28" t="s">
        <v>50</v>
      </c>
      <c r="D11" s="21" t="s">
        <v>31</v>
      </c>
      <c r="E11" s="22">
        <v>44894</v>
      </c>
      <c r="F11" s="29" t="s">
        <v>10</v>
      </c>
      <c r="G11" s="58">
        <v>44827</v>
      </c>
      <c r="H11" s="25" t="s">
        <v>58</v>
      </c>
      <c r="I11" s="25" t="s">
        <v>97</v>
      </c>
      <c r="J11" s="25" t="s">
        <v>98</v>
      </c>
      <c r="K11" s="58">
        <v>44827</v>
      </c>
      <c r="L11" s="25" t="s">
        <v>99</v>
      </c>
      <c r="M11" s="25"/>
    </row>
    <row r="12" spans="1:25" s="42" customFormat="1" ht="150" customHeight="1" thickBot="1" x14ac:dyDescent="0.35">
      <c r="A12" s="26" t="s">
        <v>129</v>
      </c>
      <c r="B12" s="27"/>
      <c r="C12" s="28" t="s">
        <v>130</v>
      </c>
      <c r="D12" s="21"/>
      <c r="E12" s="22">
        <v>44832</v>
      </c>
      <c r="F12" s="29"/>
      <c r="G12" s="98">
        <v>45120</v>
      </c>
      <c r="H12" s="97" t="s">
        <v>135</v>
      </c>
      <c r="I12" s="25"/>
      <c r="J12" s="23" t="s">
        <v>111</v>
      </c>
      <c r="K12" s="58"/>
      <c r="L12" s="25"/>
      <c r="M12" s="25"/>
    </row>
    <row r="13" spans="1:25" s="42" customFormat="1" ht="157.5" customHeight="1" x14ac:dyDescent="0.3">
      <c r="A13" s="26" t="s">
        <v>46</v>
      </c>
      <c r="B13" s="27" t="s">
        <v>45</v>
      </c>
      <c r="C13" s="28" t="s">
        <v>47</v>
      </c>
      <c r="D13" s="21" t="s">
        <v>31</v>
      </c>
      <c r="E13" s="22">
        <v>44805</v>
      </c>
      <c r="F13" s="29" t="s">
        <v>10</v>
      </c>
      <c r="G13" s="58">
        <v>44827</v>
      </c>
      <c r="H13" s="25" t="s">
        <v>58</v>
      </c>
      <c r="I13" s="25" t="s">
        <v>97</v>
      </c>
      <c r="J13" s="25" t="s">
        <v>98</v>
      </c>
      <c r="K13" s="58">
        <v>44827</v>
      </c>
      <c r="L13" s="25" t="s">
        <v>99</v>
      </c>
      <c r="M13" s="25"/>
    </row>
    <row r="14" spans="1:25" ht="56" x14ac:dyDescent="0.3">
      <c r="A14" s="69" t="s">
        <v>51</v>
      </c>
      <c r="B14" s="46"/>
      <c r="C14" s="47" t="s">
        <v>103</v>
      </c>
      <c r="D14" s="48" t="s">
        <v>52</v>
      </c>
      <c r="E14" s="14">
        <v>44690</v>
      </c>
      <c r="F14" s="13" t="s">
        <v>10</v>
      </c>
      <c r="G14" s="75">
        <v>45057</v>
      </c>
      <c r="H14" s="43" t="s">
        <v>109</v>
      </c>
      <c r="I14" s="43" t="s">
        <v>110</v>
      </c>
      <c r="J14" s="43" t="s">
        <v>111</v>
      </c>
      <c r="K14" s="43" t="s">
        <v>111</v>
      </c>
      <c r="L14" s="43" t="s">
        <v>111</v>
      </c>
      <c r="M14" s="43" t="s">
        <v>111</v>
      </c>
    </row>
  </sheetData>
  <mergeCells count="3">
    <mergeCell ref="A1:C1"/>
    <mergeCell ref="A2:C2"/>
    <mergeCell ref="A3:B3"/>
  </mergeCells>
  <conditionalFormatting sqref="E4:E14">
    <cfRule type="cellIs" dxfId="7" priority="5" stopIfTrue="1" operator="equal">
      <formula>"Closed"</formula>
    </cfRule>
    <cfRule type="cellIs" dxfId="6" priority="6" stopIfTrue="1" operator="equal">
      <formula>"Live"</formula>
    </cfRule>
  </conditionalFormatting>
  <conditionalFormatting sqref="S8">
    <cfRule type="containsText" dxfId="5" priority="15" operator="containsText" text="Y">
      <formula>NOT(ISERROR(SEARCH("Y",S8)))</formula>
    </cfRule>
    <cfRule type="containsText" dxfId="4" priority="16" operator="containsText" text="N">
      <formula>NOT(ISERROR(SEARCH("N",S8)))</formula>
    </cfRule>
  </conditionalFormatting>
  <conditionalFormatting sqref="F5:F6">
    <cfRule type="cellIs" dxfId="3" priority="3" stopIfTrue="1" operator="equal">
      <formula>"Closed"</formula>
    </cfRule>
    <cfRule type="cellIs" dxfId="2" priority="4" stopIfTrue="1" operator="equal">
      <formula>"Live"</formula>
    </cfRule>
  </conditionalFormatting>
  <conditionalFormatting sqref="F4">
    <cfRule type="cellIs" dxfId="1" priority="1" stopIfTrue="1" operator="equal">
      <formula>"Closed"</formula>
    </cfRule>
    <cfRule type="cellIs" dxfId="0" priority="2" stopIfTrue="1" operator="equal">
      <formula>"Live"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8" ma:contentTypeDescription="Create a new document." ma:contentTypeScope="" ma:versionID="71f06784f3c63f0c7a1877cf270e7499">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426bbcef65ba2d64b0be89a8c4170ff"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5FAD91-1BCB-4009-AFFA-12824DDB7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26C09-6539-49EF-91DC-CBEE7A148A3F}">
  <ds:schemaRefs>
    <ds:schemaRef ds:uri="http://schemas.microsoft.com/office/2006/metadata/properties"/>
    <ds:schemaRef ds:uri="http://purl.org/dc/dcmitype/"/>
    <ds:schemaRef ds:uri="http://schemas.microsoft.com/office/2006/documentManagement/types"/>
    <ds:schemaRef ds:uri="d5e8df70-7ba7-462a-92bc-0eb2af61e599"/>
    <ds:schemaRef ds:uri="http://schemas.microsoft.com/office/infopath/2007/PartnerControls"/>
    <ds:schemaRef ds:uri="45b145c3-dbb9-4688-9b7f-e659acfa9075"/>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70334920-B262-410C-999D-417F84282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equivalent Mods</vt:lpstr>
      <vt:lpstr>Live Review Groups</vt:lpstr>
      <vt:lpstr>IGT UNC Impact Assessments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Anne Jackson</cp:lastModifiedBy>
  <dcterms:created xsi:type="dcterms:W3CDTF">2020-07-02T13:07:49Z</dcterms:created>
  <dcterms:modified xsi:type="dcterms:W3CDTF">2023-08-03T16:17:59Z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