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gemserv-my.sharepoint.com/personal/anne_jackson_gemserv_com/Documents/Documents/H DRIVE/Anne H - working folder/IGT UNC AJ/Cross-Code/"/>
    </mc:Choice>
  </mc:AlternateContent>
  <xr:revisionPtr revIDLastSave="0" documentId="8_{B2CE4695-6012-44DC-AC42-CD6CFCE17C34}" xr6:coauthVersionLast="47" xr6:coauthVersionMax="47" xr10:uidLastSave="{00000000-0000-0000-0000-000000000000}"/>
  <bookViews>
    <workbookView xWindow="-28920" yWindow="1620" windowWidth="29040" windowHeight="15720" xr2:uid="{3CEE5C5E-1673-4D46-92D5-5817A9BB4C1B}"/>
  </bookViews>
  <sheets>
    <sheet name="Watch List" sheetId="1" r:id="rId1"/>
    <sheet name="IGT equivalent Mods" sheetId="4" r:id="rId2"/>
    <sheet name="Live Review Groups" sheetId="2" r:id="rId3"/>
    <sheet name="IGT UNC Impact Assessments" sheetId="6" r:id="rId4"/>
  </sheets>
  <externalReferences>
    <externalReference r:id="rId5"/>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1" l="1"/>
  <c r="I6" i="1"/>
  <c r="I4" i="1"/>
  <c r="I3" i="1"/>
  <c r="I3" i="2"/>
  <c r="I13" i="1" l="1"/>
  <c r="I6" i="2" l="1"/>
  <c r="I17" i="1"/>
</calcChain>
</file>

<file path=xl/sharedStrings.xml><?xml version="1.0" encoding="utf-8"?>
<sst xmlns="http://schemas.openxmlformats.org/spreadsheetml/2006/main" count="340" uniqueCount="154">
  <si>
    <t>Mod Ref</t>
  </si>
  <si>
    <t>Modification Title</t>
  </si>
  <si>
    <t>Proposing Organisation</t>
  </si>
  <si>
    <t>Date Raised</t>
  </si>
  <si>
    <t>Category</t>
  </si>
  <si>
    <t>Workgroup</t>
  </si>
  <si>
    <t>Current Status</t>
  </si>
  <si>
    <t>Next Stage</t>
  </si>
  <si>
    <t>Key date*</t>
  </si>
  <si>
    <t>Legal Text Provider</t>
  </si>
  <si>
    <t>Modification</t>
  </si>
  <si>
    <t>S</t>
  </si>
  <si>
    <t>R</t>
  </si>
  <si>
    <t>Allocated to Workgroup</t>
  </si>
  <si>
    <t>Distribution</t>
  </si>
  <si>
    <t>Cadent</t>
  </si>
  <si>
    <t>Scotia Gas Networks</t>
  </si>
  <si>
    <t>Current UNC Status</t>
  </si>
  <si>
    <t>Next UNC Stage</t>
  </si>
  <si>
    <t>Key date</t>
  </si>
  <si>
    <t>IGT UNC Mod Ref</t>
  </si>
  <si>
    <t>Current IGT UNC Status</t>
  </si>
  <si>
    <t>Next IGT UNC Stage</t>
  </si>
  <si>
    <t>IGT UNC Workgroup Summary</t>
  </si>
  <si>
    <t>SSE</t>
  </si>
  <si>
    <t>TBC</t>
  </si>
  <si>
    <t>Live</t>
  </si>
  <si>
    <t>Awaiting Implementation</t>
  </si>
  <si>
    <t>SEFE Energy Limited</t>
  </si>
  <si>
    <t>0813</t>
  </si>
  <si>
    <t>Revision of Virtual Last Resort User and Contingent Procurement of Supplier Demand Event Triggers</t>
  </si>
  <si>
    <t>National Grid NTS</t>
  </si>
  <si>
    <t>Transmission</t>
  </si>
  <si>
    <t>National Grid</t>
  </si>
  <si>
    <t>0812</t>
  </si>
  <si>
    <t>Review of Alternatives to “Must Read” Arrangements</t>
  </si>
  <si>
    <t>Wales &amp; West Utilities</t>
  </si>
  <si>
    <t>0811</t>
  </si>
  <si>
    <t xml:space="preserve">Shipper Agreed Read (SAR) exceptions process </t>
  </si>
  <si>
    <t>0816</t>
  </si>
  <si>
    <t>0819</t>
  </si>
  <si>
    <t>Update to AQ Correction Processes</t>
  </si>
  <si>
    <t>E.ON Next</t>
  </si>
  <si>
    <t>Establishing/Amending a Gas Vacant
Site Process</t>
  </si>
  <si>
    <t>British Gas</t>
  </si>
  <si>
    <t>U</t>
  </si>
  <si>
    <t>0822</t>
  </si>
  <si>
    <t>Reform of Gas Demand Side Response Arrangements</t>
  </si>
  <si>
    <t>A review of the 'must read' requirements and provisions in the UNC i.e. to review the options should a Shipper breach its meter reading obligations and alternatives to the current must read service provided by transporters.At the moment there is no intention of expanding the discussion from DN to IGT.</t>
  </si>
  <si>
    <t>0833</t>
  </si>
  <si>
    <t>Enabling Demand Side Response (DSR) Market Offers to be made by Non-Trading System Transactions</t>
  </si>
  <si>
    <t>0808</t>
  </si>
  <si>
    <t>Barrow Shipping Limited</t>
  </si>
  <si>
    <t>0835</t>
  </si>
  <si>
    <t>Review of Gas Demand Side Response Arrangements</t>
  </si>
  <si>
    <t xml:space="preserve">To review the Gas Demand Side Response (DSR) arrangements post implementation of
Modifications 0822 ‘Reform of Gas Demand Side Arrangements’ and 0833 ‘Enabling DSR
Market Offers to be made by Non-System Trading Transactions’ </t>
  </si>
  <si>
    <t xml:space="preserve">Any solution identified in the UNC that processes at Supply Point level will likely require a modification in the IGT UNC to effect the solution within the IGT UNC similarly.
The FMR was presented to Panel on 19th January 2023 and the Panel determined that this Modification should be implemented on a date to be confirmed. </t>
  </si>
  <si>
    <t>IGT UNC Workgroup Update / Current Status</t>
  </si>
  <si>
    <t>The IGT UNC Panel, at its September meeting, agreed that a Modification is also needed to the IGT UNC as the Code Administrator has had confirmation from Xoserve that there are infact IGT sites on the system now that meet the eligibility criteria of the Modification. 
A sponsor for this Modification has approach the Code Administrator. We will continue to work with them in the new year to develop the nessessary changes to the IGT UNC. This modification will take into account 0822, 0833 and any other related DSR Modifications raised under the UNC.</t>
  </si>
  <si>
    <t xml:space="preserve">Awaiting Decision </t>
  </si>
  <si>
    <t>Ofgem Decision</t>
  </si>
  <si>
    <t>Additional Comments / Updates</t>
  </si>
  <si>
    <t>0831</t>
  </si>
  <si>
    <t>A</t>
  </si>
  <si>
    <t>0841</t>
  </si>
  <si>
    <t>Allocation of LDZ UIG to Shippers Based on a Straight Throughput Method</t>
  </si>
  <si>
    <t>Allocation of LDZ UIG to Shippers (Class 3 and 4) Based on a Straight Throughput Method</t>
  </si>
  <si>
    <t>The purpose of this Modification is to change the method by which unidentified gas (UIG) is allocated to Shippers from the current AUGE table of weighting factors to a throughput or universal allocation model.</t>
  </si>
  <si>
    <t>The purpose of this Modification is to remove the current AUGE process and create a permanent weighting table that encourages movement to Daily Metering, reduces levels of UIG and discourages risk premiums for customers.</t>
  </si>
  <si>
    <t>Brook Green Trading</t>
  </si>
  <si>
    <t>Alternate Modification</t>
  </si>
  <si>
    <t>Report to Panel</t>
  </si>
  <si>
    <t>Introduction of cost efficiency and transparency requirements for the CDSP Budget, and revisions to DSC change processes</t>
  </si>
  <si>
    <t>IA Date</t>
  </si>
  <si>
    <t>IA Outcome</t>
  </si>
  <si>
    <t>Summary of IA Discussions</t>
  </si>
  <si>
    <t>IGT UNC Impact Assessments (IAs)</t>
  </si>
  <si>
    <t>Modification Required</t>
  </si>
  <si>
    <t>Modification Agreement Date</t>
  </si>
  <si>
    <t>IGT UNC Modification Proposer</t>
  </si>
  <si>
    <t xml:space="preserve">This Modification seeks to provide Shippers with the ability to effectively manage their Settlement Performance Obligations and Transportation Costs for Vacant sites. Report due to be taken to Panel in May 2023. This Modification was amended on 27th February 2023. </t>
  </si>
  <si>
    <t xml:space="preserve">This Modification was raised to add two further ‘eligible clauses’ to the Annual Quantity (AQ) amendment process within TPD G2.3.21 and to prevent AQ amendments being processed where there is no change in value to the AQ.Settlement Performance Obligations and Transportation Costs for Vacant sites. Report due to be taken to Panel in May 2023. </t>
  </si>
  <si>
    <t xml:space="preserve">This modification is likely to be relevant to and include the IGT sites within a Shippers' portfolio, however the solution will be effected through the UNC and an IGT UNC modification is unlikely.
This Modification was recommended for Implementation on 16th February 2023. With Ofgem for decision. </t>
  </si>
  <si>
    <t>Governance</t>
  </si>
  <si>
    <t>0842</t>
  </si>
  <si>
    <t>Gas Entry onto the Total system via an Independent Gas Transporter</t>
  </si>
  <si>
    <t>SGN</t>
  </si>
  <si>
    <t>Other</t>
  </si>
  <si>
    <t>0844</t>
  </si>
  <si>
    <t>Enabling Direct Contractual Arrangements with Consumers for Demand Side Response</t>
  </si>
  <si>
    <t>0845</t>
  </si>
  <si>
    <t>Enhancements to Demand Side Response (DSR) Arrangements including a D-5 Product</t>
  </si>
  <si>
    <t>0843</t>
  </si>
  <si>
    <t>Establishing the Independent Shrinkage Charge and the Independent Shrinkage Expert</t>
  </si>
  <si>
    <t>National Gas Transmission</t>
  </si>
  <si>
    <t>OVO Energy</t>
  </si>
  <si>
    <t xml:space="preserve"> Allocated to Workgroup </t>
  </si>
  <si>
    <t>Code &amp; Party Impact</t>
  </si>
  <si>
    <t>Modification Required (Non-Mirror)</t>
  </si>
  <si>
    <t>Jenny Rawlinson, BUUK</t>
  </si>
  <si>
    <t xml:space="preserve">The purpose of this Modification is to expand the scope of the Demand Side Response (DSR) arrangements (as set out in the UNC) to enable the establishment of direct contractual arrangements between National Gas Transmission (NGT) and individual Consumers for the voluntary reduction of their gas demand. </t>
  </si>
  <si>
    <t>This Modification, raised as an output from Request 0835R, seeks to:
• Extend eligibility to participate in gas DSR to Class 2 Consumers;
• Amend the determination of the quantity of demand reduction under a DSR Option;
• Enable DSR Option Offers to specify a maximum number of days on which the DSR Option could be exercised and incorporate this into the NGT assessment process for DSR Options;
• Clarify the obligations of a User if a DSR Option is exercised;
• Provide greater optionality for Users and Consumers in the DSR Options tender process; and
• Enable National Gas Transmission (NGT) to procure DSR Options that may be exercised with a 5-day lead-time.</t>
  </si>
  <si>
    <t>To incentivise the reduction of greenhouse gas emissions and customer bills, this Modification introduces the role of the Independent Shrinkage Expert (ISE) who will establish:
the Independent Shrinkage Model (ISM),
the Independent Shrinkage Model Methodology (ISMM),
the Independent Shrinkage Multiplication Factor (ISMF), and the Independent Shrinkage Charge (ISC).</t>
  </si>
  <si>
    <t>Reverse Compression</t>
  </si>
  <si>
    <t xml:space="preserve">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IGT, compressed to a higher pressure, then returned to the same DNO by the IGT, through a process known as reverse compression. Reverse compression has zero net impact on physical flow into or out of the Total System, other than the initial filling (commissioning) of the IGT System, which is already established in IGTAD and the DNO’s associated CSEP Connection Arrangements. Neither reverse compression nor commissioning require User involvement.
</t>
  </si>
  <si>
    <t>This Modification will facilitate gas flow into the Total System via an Independent Gas Transporters (IGT) pipeline.</t>
  </si>
  <si>
    <t>0849</t>
  </si>
  <si>
    <t>Commercial Framework Review to Enable Hydrogen Blending</t>
  </si>
  <si>
    <t>To review the market principles and existing commercial framework in order to assess their compatibility with blending hydrogen into the networks and explore the required amendments where necessary. Ensuring the amended regime is simple and easy to implement whilst also remaining adaptable and consistent with relevant obligations.</t>
  </si>
  <si>
    <t xml:space="preserve">WG considered the Modification following presentation from the Proposer. The WG agreed that based on the information provided there would not be an impact on the IGT UNC and therefore an IGT UNC Modification was not seen as being needed at this time. </t>
  </si>
  <si>
    <t>No Impact</t>
  </si>
  <si>
    <t>N/A</t>
  </si>
  <si>
    <t>Reporting Valid Confirmed Theft of Gas into Central Systems and Reporting Suspected Theft to Suppliers</t>
  </si>
  <si>
    <t>Effective date</t>
  </si>
  <si>
    <t>Implemented</t>
  </si>
  <si>
    <t>0734</t>
  </si>
  <si>
    <t>IGT 166</t>
  </si>
  <si>
    <t>IGT 165</t>
  </si>
  <si>
    <t>The purpose of this Modification is to improve the ability of UNC Parties to fulfill their obligation jointly to control and govern the CDSP on an economic and efficient basis (under UNC General Terms, Section D, 1.4.4), through the introduction of explicit requirements for efficiency, greater transparency of the Budget and revised governance processes.</t>
  </si>
  <si>
    <t>Correct as of 04/07/2023</t>
  </si>
  <si>
    <t>0848</t>
  </si>
  <si>
    <t>Alignment of Entry and Exit Capacity Constraint Management Provisions</t>
  </si>
  <si>
    <t xml:space="preserve">The Modification seeks to clarify in the UNC that National Gas Transmission (NGT) will apply the System Management Principles in the course of the management of an Exit Capacity Constraint. This will align the Exit Capacity arrangements with existing UNC terms relating to Entry Capacity Constraint Management, and also with the Exit Capacity release principles set out in the Exit Capacity Release Methodology Statement. </t>
  </si>
  <si>
    <t>Final Mod Report</t>
  </si>
  <si>
    <t>Awaiting Implementation (est.01/11/2023)</t>
  </si>
  <si>
    <t>Approved</t>
  </si>
  <si>
    <t>Not Required</t>
  </si>
  <si>
    <t>OVO</t>
  </si>
  <si>
    <t>BUUK</t>
  </si>
  <si>
    <t>0825</t>
  </si>
  <si>
    <t>Removal of remaining Retrospective Asset, Address and Supply Point (RAASP) elements of the Retospective Adjustment Arrangements put in place under Modification 0434.</t>
  </si>
  <si>
    <t xml:space="preserve">Proposer of UNC 0843 has indicated that they are keen to have the same obligations as the UNC with regards to Shrinkage. The UNC Modification Proposer has indicated that they are willing to raise a Modification to enable this.  </t>
  </si>
  <si>
    <r>
      <t xml:space="preserve">WG initially considered the Modification during May 2023 meeting. The UNC Modification Proposer and the Proposer of 0808 will discuss offline and engage with IGTs. Likely an impact but further information needed, which will be considered at the June 2023 meeting. 
</t>
    </r>
    <r>
      <rPr>
        <sz val="11"/>
        <color rgb="FFFF0000"/>
        <rFont val="Arial"/>
        <family val="2"/>
      </rPr>
      <t>CDSP advised that that they would look to consult IGT's on this Modification.</t>
    </r>
  </si>
  <si>
    <t>This modification is still under development and an equivalent mod IGT167 has been raised in the IGT UNC.</t>
  </si>
  <si>
    <r>
      <rPr>
        <sz val="11"/>
        <color theme="1"/>
        <rFont val="Arial"/>
        <family val="2"/>
      </rPr>
      <t xml:space="preserve">The IGTs have not been marked as an impacted group. The intention is for the modification to work on IGT Sites.  </t>
    </r>
    <r>
      <rPr>
        <sz val="11"/>
        <color rgb="FFFF0000"/>
        <rFont val="Arial"/>
        <family val="2"/>
      </rPr>
      <t xml:space="preserve">
This modification is still under development and an equivalent mod IGT167 has been raised in the IGT UNC.</t>
    </r>
  </si>
  <si>
    <r>
      <rPr>
        <sz val="11"/>
        <color theme="1"/>
        <rFont val="Arial"/>
        <family val="2"/>
      </rPr>
      <t>At the May 2023 Workgroup it was established that an IGT Modification was not required.  However, Legal text to be reviewed by Code Administrator.</t>
    </r>
    <r>
      <rPr>
        <sz val="11"/>
        <color rgb="FFFF0000"/>
        <rFont val="Arial"/>
        <family val="2"/>
      </rPr>
      <t xml:space="preserve">
The Workgroup considered the impact of UNC0825 on the IGT UNC. Following discussion, it was widely agreed that no equivalent IGT UNC Modification would be required, as the relevant references to the UNC would still be accurate in the event that UNC0825 was implemented. </t>
    </r>
  </si>
  <si>
    <r>
      <rPr>
        <sz val="11"/>
        <color theme="1"/>
        <rFont val="Arial"/>
        <family val="2"/>
      </rPr>
      <t xml:space="preserve">WG initially considered the Modification during April 2023 meeting. The Proposer has indicated that they are happy to raise a Modification should there be an IGT/IGT UNC impact. The need for a Modification is dependant on how the UNC Mod Proposer sees Shrinkage Expert Role impacting IGTs/IGT UNC. </t>
    </r>
    <r>
      <rPr>
        <sz val="11"/>
        <color theme="1"/>
        <rFont val="Calibri"/>
        <family val="2"/>
        <scheme val="minor"/>
      </rPr>
      <t xml:space="preserve">
</t>
    </r>
    <r>
      <rPr>
        <sz val="11"/>
        <color rgb="FFFF0000"/>
        <rFont val="Arial"/>
        <family val="2"/>
      </rPr>
      <t>This modification is still under development and an equivalent mod IGT165 has been raised in the IGT UNC.</t>
    </r>
  </si>
  <si>
    <t>Issued for consultation</t>
  </si>
  <si>
    <t xml:space="preserve"> Awaiting Ofgem decision </t>
  </si>
  <si>
    <t>Ofgem decision</t>
  </si>
  <si>
    <t>Correct as of 03/08/2023</t>
  </si>
  <si>
    <t xml:space="preserve"> Implemented </t>
  </si>
  <si>
    <t>IGT 167</t>
  </si>
  <si>
    <t>0851</t>
  </si>
  <si>
    <t>Extending the Annually Read PC4 Supply Meter Point (SMP) read submission window</t>
  </si>
  <si>
    <t>Request</t>
  </si>
  <si>
    <t>New Proposal</t>
  </si>
  <si>
    <t>0852</t>
  </si>
  <si>
    <t xml:space="preserve">Shipper notification in relation to option exercise for Customer Demand Side Response   </t>
  </si>
  <si>
    <t>0850</t>
  </si>
  <si>
    <t>Amendments to Allocation of Unidentified Gas Expert (AUGE) arrangements to introduce a new Residual Upstream Contributor</t>
  </si>
  <si>
    <t>To require National Gas to notify the relevant Shipper in the event that a Customer Demand Side Response option is exercised.</t>
  </si>
  <si>
    <t>This Modification proposes to amend the existing Allocation of Unidentified Gas arrangements to introduce a new Residual Upstream Contributor that will be the new daily balancing factor for Unidentified Gas.</t>
  </si>
  <si>
    <t>Awaiting Ofgem decision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</si>
</sst>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6" formatCode="_-&quot;£&quot;* #,##0.00_-;\-&quot;£&quot;* #,##0.00_-;_-&quot;£&quot;* &quot;-&quot;??_-;_-@_-"/>
  </numFmts>
  <fonts count="21" x14ac:knownFonts="1">
    <font>
      <sz val="11"/>
      <color theme="1"/>
      <name val="Calibri"/>
      <family val="2"/>
      <scheme val="minor"/>
    </font>
    <font>
      <b/>
      <sz val="11"/>
      <name val="Arial"/>
      <family val="2"/>
    </font>
    <font>
      <sz val="12"/>
      <name val="Arial"/>
      <family val="2"/>
      <charset val="204"/>
    </font>
    <font>
      <sz val="11"/>
      <name val="Arial"/>
      <family val="2"/>
    </font>
    <font>
      <sz val="8"/>
      <name val="Calibri"/>
      <family val="2"/>
      <scheme val="minor"/>
    </font>
    <font>
      <sz val="11"/>
      <color rgb="FFFF0000"/>
      <name val="Arial"/>
      <family val="2"/>
    </font>
    <font>
      <sz val="11"/>
      <color theme="1"/>
      <name val="Arial"/>
      <family val="2"/>
    </font>
    <font>
      <sz val="11"/>
      <color rgb="FFFF0000"/>
      <name val="Calibri"/>
      <family val="2"/>
      <scheme val="minor"/>
    </font>
    <font>
      <sz val="12"/>
      <color rgb="FFFF0000"/>
      <name val="Calibri"/>
      <family val="2"/>
    </font>
    <font>
      <sz val="12"/>
      <color theme="1"/>
      <name val="Arial"/>
      <family val="2"/>
    </font>
    <font>
      <b/>
      <sz val="11"/>
      <color theme="1"/>
      <name val="Arial"/>
      <family val="2"/>
    </font>
    <font>
      <sz val="11"/>
      <color theme="1"/>
      <name val="Arial"/>
      <family val="2"/>
    </font>
    <font>
      <b/>
      <sz val="12"/>
      <color theme="1"/>
      <name val="Arial"/>
      <family val="2"/>
      <charset val="204"/>
    </font>
    <font>
      <sz val="12"/>
      <color theme="1"/>
      <name val="Arial"/>
      <family val="2"/>
      <charset val="204"/>
    </font>
    <font>
      <sz val="12"/>
      <color theme="1"/>
      <name val="Calibri"/>
      <family val="2"/>
    </font>
    <font>
      <sz val="12"/>
      <name val="Arial"/>
      <family val="2"/>
    </font>
    <font>
      <sz val="12"/>
      <color indexed="8"/>
      <name val="Calibri"/>
      <family val="2"/>
    </font>
    <font>
      <sz val="12"/>
      <color rgb="FFFF0000"/>
      <name val="Arial"/>
      <family val="2"/>
    </font>
    <font>
      <sz val="11"/>
      <color theme="1"/>
      <name val="Arial"/>
      <family val="2"/>
    </font>
    <font>
      <b/>
      <sz val="12"/>
      <name val="Arial"/>
      <family val="2"/>
    </font>
    <font>
      <i/>
      <sz val="11"/>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4">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top/>
      <bottom style="thick">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auto="1"/>
      </bottom>
      <diagonal/>
    </border>
    <border>
      <left/>
      <right/>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s>
  <cellStyleXfs count="8">
    <xf numFmtId="0" fontId="0"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2" fillId="0" borderId="0" applyFont="0" applyFill="0" applyBorder="0" applyAlignment="0" applyProtection="0"/>
  </cellStyleXfs>
  <cellXfs count="147">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xf numFmtId="0" fontId="3" fillId="0" borderId="0" xfId="0" applyFont="1"/>
    <xf numFmtId="15" fontId="3" fillId="0" borderId="6" xfId="0" applyNumberFormat="1" applyFont="1" applyBorder="1" applyAlignment="1" applyProtection="1">
      <alignment horizontal="center" vertical="center" wrapText="1"/>
      <protection locked="0"/>
    </xf>
    <xf numFmtId="0" fontId="5" fillId="0" borderId="0" xfId="0" applyFont="1"/>
    <xf numFmtId="0" fontId="6" fillId="0" borderId="6" xfId="0" applyFont="1" applyBorder="1" applyAlignment="1" applyProtection="1">
      <alignment horizontal="center" vertical="center" wrapText="1"/>
      <protection locked="0"/>
    </xf>
    <xf numFmtId="15" fontId="6" fillId="0" borderId="6" xfId="0" applyNumberFormat="1" applyFont="1" applyBorder="1" applyAlignment="1" applyProtection="1">
      <alignment horizontal="center" vertical="center" wrapText="1"/>
      <protection locked="0"/>
    </xf>
    <xf numFmtId="0" fontId="7" fillId="0" borderId="0" xfId="0" applyFont="1" applyProtection="1">
      <protection locked="0"/>
    </xf>
    <xf numFmtId="0" fontId="8" fillId="0" borderId="0" xfId="0" applyFont="1" applyProtection="1">
      <protection locked="0"/>
    </xf>
    <xf numFmtId="0" fontId="6" fillId="0" borderId="5" xfId="0" applyFont="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vertical="center" wrapText="1"/>
      <protection locked="0"/>
    </xf>
    <xf numFmtId="49" fontId="6" fillId="0" borderId="3" xfId="0" quotePrefix="1" applyNumberFormat="1" applyFont="1" applyBorder="1" applyAlignment="1" applyProtection="1">
      <alignment horizontal="right" vertical="center" wrapText="1"/>
      <protection locked="0"/>
    </xf>
    <xf numFmtId="0" fontId="6" fillId="2" borderId="6" xfId="0" applyFont="1" applyFill="1" applyBorder="1" applyAlignment="1" applyProtection="1">
      <alignment vertical="center" wrapText="1"/>
      <protection locked="0"/>
    </xf>
    <xf numFmtId="15" fontId="6" fillId="2" borderId="6" xfId="0" applyNumberFormat="1"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15" fontId="6" fillId="2" borderId="6" xfId="0" applyNumberFormat="1" applyFont="1" applyFill="1" applyBorder="1" applyAlignment="1">
      <alignment horizontal="center" vertical="center"/>
    </xf>
    <xf numFmtId="0" fontId="6" fillId="2" borderId="5" xfId="0" applyFont="1" applyFill="1" applyBorder="1" applyAlignment="1">
      <alignment horizontal="left" vertical="center" wrapText="1"/>
    </xf>
    <xf numFmtId="49" fontId="9" fillId="2" borderId="19" xfId="0" quotePrefix="1" applyNumberFormat="1" applyFont="1" applyFill="1" applyBorder="1" applyAlignment="1" applyProtection="1">
      <alignment horizontal="right" vertical="center" wrapText="1"/>
      <protection locked="0"/>
    </xf>
    <xf numFmtId="0" fontId="6" fillId="2" borderId="6"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6"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0" fillId="0" borderId="0" xfId="0" applyFont="1" applyAlignment="1">
      <alignment vertical="center"/>
    </xf>
    <xf numFmtId="0" fontId="10" fillId="0" borderId="0" xfId="0" applyFont="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6" fillId="0" borderId="0" xfId="0" applyFont="1"/>
    <xf numFmtId="0" fontId="6" fillId="2" borderId="0" xfId="0" applyFont="1" applyFill="1"/>
    <xf numFmtId="0" fontId="6" fillId="0" borderId="5" xfId="0" applyFont="1" applyBorder="1" applyAlignment="1">
      <alignment horizontal="left" vertical="center" wrapText="1"/>
    </xf>
    <xf numFmtId="0" fontId="0" fillId="0" borderId="0" xfId="0" applyProtection="1">
      <protection locked="0"/>
    </xf>
    <xf numFmtId="0" fontId="11" fillId="2" borderId="6" xfId="0" applyFont="1" applyFill="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pplyProtection="1">
      <alignment vertical="center" wrapText="1"/>
      <protection locked="0"/>
    </xf>
    <xf numFmtId="15" fontId="0" fillId="0" borderId="0" xfId="0" applyNumberFormat="1" applyAlignment="1" applyProtection="1">
      <alignment horizontal="center" vertical="center" wrapText="1"/>
      <protection locked="0"/>
    </xf>
    <xf numFmtId="0" fontId="13" fillId="0" borderId="0" xfId="0" applyFont="1" applyAlignment="1">
      <alignment horizontal="center" vertical="center" wrapText="1"/>
    </xf>
    <xf numFmtId="0" fontId="0" fillId="0" borderId="0" xfId="0" applyAlignment="1" applyProtection="1">
      <alignment vertical="center" wrapText="1"/>
      <protection locked="0"/>
    </xf>
    <xf numFmtId="0" fontId="12"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4" fillId="0" borderId="0" xfId="0" applyFont="1" applyProtection="1">
      <protection locked="0"/>
    </xf>
    <xf numFmtId="0" fontId="6" fillId="0" borderId="0" xfId="0" applyFont="1" applyAlignment="1">
      <alignment horizontal="center" vertical="center"/>
    </xf>
    <xf numFmtId="0" fontId="10" fillId="0" borderId="12" xfId="0" applyFont="1" applyBorder="1" applyAlignment="1">
      <alignment horizontal="center" vertical="center"/>
    </xf>
    <xf numFmtId="15" fontId="6" fillId="2" borderId="5" xfId="0" applyNumberFormat="1" applyFont="1" applyFill="1" applyBorder="1" applyAlignment="1">
      <alignment horizontal="left" vertical="center" wrapText="1"/>
    </xf>
    <xf numFmtId="0" fontId="10" fillId="2" borderId="0" xfId="0" applyFont="1" applyFill="1" applyAlignment="1">
      <alignment vertical="center"/>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6" fillId="0" borderId="21" xfId="1" applyFont="1" applyBorder="1" applyAlignment="1">
      <alignment horizontal="center" vertical="center" wrapText="1"/>
    </xf>
    <xf numFmtId="15" fontId="6" fillId="0" borderId="21" xfId="1" applyNumberFormat="1" applyFont="1" applyBorder="1" applyAlignment="1">
      <alignment horizontal="center" vertical="center" wrapText="1"/>
    </xf>
    <xf numFmtId="44" fontId="6" fillId="0" borderId="21" xfId="2" applyFont="1" applyBorder="1" applyAlignment="1">
      <alignment horizontal="center" vertical="center"/>
    </xf>
    <xf numFmtId="14" fontId="6" fillId="2" borderId="6" xfId="0" applyNumberFormat="1" applyFont="1" applyFill="1" applyBorder="1" applyAlignment="1" applyProtection="1">
      <alignment horizontal="center" vertical="center" wrapText="1"/>
      <protection locked="0"/>
    </xf>
    <xf numFmtId="0" fontId="6" fillId="3" borderId="5" xfId="0" applyFont="1" applyFill="1" applyBorder="1" applyAlignment="1">
      <alignment horizontal="left" vertical="center" wrapText="1"/>
    </xf>
    <xf numFmtId="15" fontId="6" fillId="3" borderId="5" xfId="0" applyNumberFormat="1" applyFont="1" applyFill="1" applyBorder="1" applyAlignment="1">
      <alignment horizontal="left" vertical="center" wrapText="1"/>
    </xf>
    <xf numFmtId="0" fontId="6" fillId="0" borderId="5" xfId="0" applyFont="1" applyBorder="1" applyAlignment="1" applyProtection="1">
      <alignment horizontal="center" vertical="center" wrapText="1"/>
      <protection locked="0"/>
    </xf>
    <xf numFmtId="49" fontId="9" fillId="0" borderId="20" xfId="0" quotePrefix="1" applyNumberFormat="1" applyFont="1" applyBorder="1" applyAlignment="1" applyProtection="1">
      <alignment horizontal="right" vertical="center" wrapText="1"/>
      <protection locked="0"/>
    </xf>
    <xf numFmtId="49" fontId="9" fillId="0" borderId="19" xfId="0" quotePrefix="1" applyNumberFormat="1" applyFont="1" applyBorder="1" applyAlignment="1" applyProtection="1">
      <alignment horizontal="right" vertical="center" wrapText="1"/>
      <protection locked="0"/>
    </xf>
    <xf numFmtId="0" fontId="3" fillId="0" borderId="6" xfId="0" applyFont="1" applyBorder="1" applyAlignment="1" applyProtection="1">
      <alignment horizontal="center" vertical="center" wrapText="1"/>
      <protection locked="0"/>
    </xf>
    <xf numFmtId="15" fontId="3" fillId="2" borderId="6" xfId="0" applyNumberFormat="1" applyFont="1" applyFill="1" applyBorder="1" applyAlignment="1" applyProtection="1">
      <alignment horizontal="center" vertical="center" wrapText="1"/>
      <protection locked="0"/>
    </xf>
    <xf numFmtId="0" fontId="5" fillId="2" borderId="0" xfId="0" applyFont="1" applyFill="1"/>
    <xf numFmtId="0" fontId="5" fillId="2" borderId="5" xfId="0" applyFont="1" applyFill="1" applyBorder="1" applyAlignment="1">
      <alignment horizontal="left" vertical="center" wrapText="1"/>
    </xf>
    <xf numFmtId="15" fontId="6" fillId="0" borderId="5" xfId="0" applyNumberFormat="1" applyFont="1" applyBorder="1" applyAlignment="1">
      <alignment horizontal="left" vertical="center" wrapText="1"/>
    </xf>
    <xf numFmtId="15" fontId="6" fillId="0" borderId="6" xfId="0" applyNumberFormat="1" applyFont="1" applyBorder="1" applyAlignment="1">
      <alignment horizontal="center" vertical="center"/>
    </xf>
    <xf numFmtId="0" fontId="5" fillId="0" borderId="5" xfId="0" applyFont="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5" xfId="0" applyFont="1"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49" fontId="15" fillId="0" borderId="22" xfId="0" applyNumberFormat="1" applyFont="1" applyBorder="1" applyAlignment="1">
      <alignment horizontal="center" vertical="center" wrapText="1"/>
    </xf>
    <xf numFmtId="0" fontId="15" fillId="0" borderId="23" xfId="0" applyFont="1" applyBorder="1" applyAlignment="1">
      <alignment horizontal="left" vertical="center" wrapText="1"/>
    </xf>
    <xf numFmtId="0" fontId="15" fillId="0" borderId="23" xfId="0" applyFont="1" applyBorder="1" applyAlignment="1">
      <alignment horizontal="center" vertical="center" wrapText="1"/>
    </xf>
    <xf numFmtId="44" fontId="15" fillId="0" borderId="23" xfId="2" applyFont="1" applyBorder="1" applyAlignment="1">
      <alignment horizontal="left" vertical="center"/>
    </xf>
    <xf numFmtId="0" fontId="15" fillId="0" borderId="23" xfId="0" applyFont="1" applyBorder="1" applyAlignment="1">
      <alignment horizontal="center" vertical="center"/>
    </xf>
    <xf numFmtId="15" fontId="15" fillId="0" borderId="23" xfId="0" applyNumberFormat="1" applyFont="1" applyBorder="1" applyAlignment="1">
      <alignment horizontal="center" vertical="center" wrapText="1"/>
    </xf>
    <xf numFmtId="0" fontId="16" fillId="0" borderId="0" xfId="0" applyFont="1"/>
    <xf numFmtId="0" fontId="15" fillId="0" borderId="0" xfId="0" applyFont="1"/>
    <xf numFmtId="0" fontId="17" fillId="0" borderId="23" xfId="0" applyFont="1" applyBorder="1" applyAlignment="1">
      <alignment horizontal="left" vertical="center" wrapText="1"/>
    </xf>
    <xf numFmtId="15" fontId="5" fillId="2" borderId="6" xfId="0" applyNumberFormat="1" applyFont="1" applyFill="1" applyBorder="1" applyAlignment="1">
      <alignment horizontal="center" vertical="center"/>
    </xf>
    <xf numFmtId="0" fontId="18" fillId="2" borderId="6" xfId="0" applyFont="1" applyFill="1" applyBorder="1" applyAlignment="1" applyProtection="1">
      <alignment horizontal="center" vertical="center" wrapText="1"/>
      <protection locked="0"/>
    </xf>
    <xf numFmtId="15" fontId="18" fillId="2" borderId="6" xfId="0" applyNumberFormat="1" applyFont="1" applyFill="1" applyBorder="1" applyAlignment="1" applyProtection="1">
      <alignment horizontal="center" vertical="center" wrapText="1"/>
      <protection locked="0"/>
    </xf>
    <xf numFmtId="0" fontId="18" fillId="3" borderId="5" xfId="0" applyFont="1" applyFill="1" applyBorder="1" applyAlignment="1">
      <alignment horizontal="left" vertical="center" wrapText="1"/>
    </xf>
    <xf numFmtId="15" fontId="18" fillId="3" borderId="5" xfId="0" applyNumberFormat="1" applyFont="1" applyFill="1" applyBorder="1" applyAlignment="1">
      <alignment horizontal="left" vertical="center" wrapText="1"/>
    </xf>
    <xf numFmtId="44" fontId="18" fillId="0" borderId="21" xfId="2" applyFont="1" applyBorder="1" applyAlignment="1">
      <alignment horizontal="center" vertical="center"/>
    </xf>
    <xf numFmtId="15" fontId="18" fillId="0" borderId="21" xfId="1" applyNumberFormat="1" applyFont="1" applyBorder="1" applyAlignment="1">
      <alignment horizontal="center" vertical="center" wrapText="1"/>
    </xf>
    <xf numFmtId="0" fontId="5" fillId="3" borderId="5" xfId="0" applyFont="1" applyFill="1" applyBorder="1" applyAlignment="1">
      <alignment horizontal="left" vertical="center" wrapText="1"/>
    </xf>
    <xf numFmtId="15" fontId="5" fillId="3" borderId="5" xfId="0" applyNumberFormat="1" applyFont="1" applyFill="1" applyBorder="1" applyAlignment="1">
      <alignment horizontal="left" vertical="center" wrapText="1"/>
    </xf>
    <xf numFmtId="0" fontId="0" fillId="3" borderId="6" xfId="0" applyFill="1" applyBorder="1" applyAlignment="1">
      <alignment wrapText="1"/>
    </xf>
    <xf numFmtId="0" fontId="10" fillId="0" borderId="18" xfId="0" applyFont="1" applyBorder="1" applyAlignment="1">
      <alignment horizontal="center"/>
    </xf>
    <xf numFmtId="0" fontId="10" fillId="0" borderId="16" xfId="0" applyFont="1" applyBorder="1" applyAlignment="1">
      <alignment horizontal="center"/>
    </xf>
    <xf numFmtId="0" fontId="10" fillId="0" borderId="0" xfId="0" applyFont="1" applyAlignment="1">
      <alignment horizontal="left" vertical="center"/>
    </xf>
    <xf numFmtId="0" fontId="10" fillId="0" borderId="12"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0" fillId="2" borderId="0" xfId="0" applyFont="1" applyFill="1" applyAlignment="1">
      <alignment horizontal="left" vertical="center"/>
    </xf>
    <xf numFmtId="0" fontId="5" fillId="2" borderId="6"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5" fillId="0" borderId="21" xfId="1" applyFont="1" applyBorder="1" applyAlignment="1">
      <alignment horizontal="center" vertical="center" wrapText="1"/>
    </xf>
    <xf numFmtId="14" fontId="3" fillId="2" borderId="6" xfId="0" applyNumberFormat="1"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6" xfId="0" applyFont="1" applyFill="1" applyBorder="1" applyAlignment="1" applyProtection="1">
      <alignment vertical="center" wrapText="1"/>
      <protection locked="0"/>
    </xf>
    <xf numFmtId="0" fontId="3" fillId="2" borderId="7" xfId="0"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pplyProtection="1">
      <alignment horizontal="center" vertical="center" wrapText="1"/>
      <protection locked="0"/>
    </xf>
    <xf numFmtId="15"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15" fontId="3" fillId="2" borderId="6"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15" fillId="0" borderId="21" xfId="0" applyFont="1" applyBorder="1" applyAlignment="1">
      <alignment horizontal="center" vertical="center"/>
    </xf>
    <xf numFmtId="15" fontId="15" fillId="0" borderId="21" xfId="0" applyNumberFormat="1" applyFont="1" applyBorder="1" applyAlignment="1">
      <alignment horizontal="center" vertical="center" wrapText="1"/>
    </xf>
    <xf numFmtId="15" fontId="20" fillId="2" borderId="6" xfId="0" applyNumberFormat="1" applyFont="1" applyFill="1" applyBorder="1" applyAlignment="1">
      <alignment horizontal="center" vertical="center"/>
    </xf>
    <xf numFmtId="0" fontId="7" fillId="0" borderId="0" xfId="0" applyFont="1"/>
    <xf numFmtId="0" fontId="8" fillId="0" borderId="0" xfId="0" applyFont="1"/>
    <xf numFmtId="14" fontId="5" fillId="2" borderId="6" xfId="0" applyNumberFormat="1" applyFont="1" applyFill="1" applyBorder="1" applyAlignment="1" applyProtection="1">
      <alignment horizontal="center" vertical="center" wrapText="1"/>
      <protection locked="0"/>
    </xf>
    <xf numFmtId="0" fontId="17" fillId="0" borderId="23" xfId="0" applyFont="1" applyBorder="1" applyAlignment="1">
      <alignment horizontal="center" vertical="center" wrapText="1"/>
    </xf>
    <xf numFmtId="49" fontId="17" fillId="0" borderId="22" xfId="0" applyNumberFormat="1" applyFont="1" applyBorder="1" applyAlignment="1">
      <alignment horizontal="center" vertical="center" wrapText="1"/>
    </xf>
    <xf numFmtId="0" fontId="6" fillId="3" borderId="6" xfId="0" applyFont="1" applyFill="1" applyBorder="1" applyAlignment="1">
      <alignment horizontal="left" vertical="center" wrapText="1"/>
    </xf>
    <xf numFmtId="0" fontId="5" fillId="3" borderId="6" xfId="0" applyFont="1" applyFill="1" applyBorder="1" applyAlignment="1">
      <alignment horizontal="left" vertical="center" wrapText="1"/>
    </xf>
    <xf numFmtId="15" fontId="6" fillId="3" borderId="6" xfId="0" applyNumberFormat="1" applyFont="1" applyFill="1" applyBorder="1" applyAlignment="1">
      <alignment horizontal="left" vertical="center" wrapText="1"/>
    </xf>
    <xf numFmtId="15" fontId="5" fillId="0" borderId="21" xfId="1" applyNumberFormat="1" applyFont="1" applyBorder="1" applyAlignment="1">
      <alignment horizontal="center" vertical="center" wrapText="1"/>
    </xf>
    <xf numFmtId="0" fontId="19" fillId="0" borderId="23" xfId="0" applyFont="1" applyBorder="1" applyAlignment="1">
      <alignment horizontal="center" vertical="center"/>
    </xf>
    <xf numFmtId="0" fontId="0" fillId="0" borderId="21" xfId="0" applyBorder="1" applyAlignment="1">
      <alignment horizontal="center" vertical="center"/>
    </xf>
    <xf numFmtId="0" fontId="19" fillId="0" borderId="23" xfId="0" applyFont="1" applyBorder="1" applyAlignment="1">
      <alignment horizontal="center" vertical="center" wrapText="1"/>
    </xf>
    <xf numFmtId="0" fontId="5" fillId="0" borderId="6" xfId="0" applyFont="1" applyBorder="1" applyAlignment="1" applyProtection="1">
      <alignment horizontal="center" vertical="center" wrapText="1"/>
      <protection locked="0"/>
    </xf>
    <xf numFmtId="15" fontId="5" fillId="0" borderId="6" xfId="0" applyNumberFormat="1" applyFont="1" applyBorder="1" applyAlignment="1" applyProtection="1">
      <alignment horizontal="center" vertical="center" wrapText="1"/>
      <protection locked="0"/>
    </xf>
    <xf numFmtId="0" fontId="5" fillId="0" borderId="5" xfId="0" applyFont="1" applyBorder="1" applyAlignment="1" applyProtection="1">
      <alignment vertical="center" wrapText="1"/>
      <protection locked="0"/>
    </xf>
    <xf numFmtId="0" fontId="5" fillId="0" borderId="4" xfId="0" applyFont="1" applyBorder="1" applyAlignment="1" applyProtection="1">
      <alignment horizontal="left" vertical="center" wrapText="1"/>
      <protection locked="0"/>
    </xf>
    <xf numFmtId="49" fontId="5" fillId="0" borderId="3" xfId="0" quotePrefix="1" applyNumberFormat="1" applyFont="1" applyBorder="1" applyAlignment="1" applyProtection="1">
      <alignment horizontal="right" vertical="center" wrapText="1"/>
      <protection locked="0"/>
    </xf>
    <xf numFmtId="0" fontId="0" fillId="0" borderId="21" xfId="0" applyBorder="1" applyAlignment="1">
      <alignment horizontal="center" vertical="center" wrapText="1"/>
    </xf>
    <xf numFmtId="44" fontId="0" fillId="0" borderId="21" xfId="2" applyFont="1" applyBorder="1" applyAlignment="1">
      <alignment horizontal="center" vertical="center" wrapText="1"/>
    </xf>
    <xf numFmtId="0" fontId="15" fillId="0" borderId="21" xfId="0" applyFont="1" applyBorder="1" applyAlignment="1">
      <alignment horizontal="center" vertical="center" wrapText="1"/>
    </xf>
    <xf numFmtId="15" fontId="5" fillId="2" borderId="6" xfId="0" applyNumberFormat="1" applyFont="1" applyFill="1" applyBorder="1" applyAlignment="1" applyProtection="1">
      <alignment horizontal="center"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lignment horizontal="left" vertical="center" wrapText="1"/>
    </xf>
    <xf numFmtId="0" fontId="5" fillId="2" borderId="6" xfId="0" applyFont="1" applyFill="1" applyBorder="1" applyAlignment="1">
      <alignment horizontal="center" vertical="center" wrapText="1"/>
    </xf>
  </cellXfs>
  <cellStyles count="8">
    <cellStyle name="Currency 2" xfId="2" xr:uid="{96316496-A3E8-4F3E-ABEE-FA385A633721}"/>
    <cellStyle name="Currency 3" xfId="4" xr:uid="{3015ADBB-DAE1-4316-9B3F-9957A6A3F9A6}"/>
    <cellStyle name="Currency 4" xfId="5" xr:uid="{DC918BCF-C5C4-42AE-AA1E-BF823D219845}"/>
    <cellStyle name="Currency 5" xfId="6" xr:uid="{B86C6D04-2D67-47BA-A511-AE09362ADD26}"/>
    <cellStyle name="Currency 6" xfId="7" xr:uid="{CD3B12FB-F7C5-4101-A6D0-9562D7652406}"/>
    <cellStyle name="Normal" xfId="0" builtinId="0"/>
    <cellStyle name="Normal 2" xfId="1" xr:uid="{30663FE8-1DAA-49DC-BDA6-0895AFE803F5}"/>
    <cellStyle name="Percent 2" xfId="3" xr:uid="{5353B152-62AF-4107-A67F-DAAB3B3B81FE}"/>
  </cellStyles>
  <dxfs count="24">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
      <fill>
        <patternFill>
          <bgColor indexed="42"/>
        </patternFill>
      </fill>
    </dxf>
    <dxf>
      <font>
        <condense val="0"/>
        <extend val="0"/>
        <color indexed="8"/>
      </font>
      <fill>
        <patternFill>
          <bgColor indexed="29"/>
        </patternFill>
      </fill>
    </dxf>
    <dxf>
      <font>
        <color rgb="FFFF0000"/>
      </font>
    </dxf>
    <dxf>
      <font>
        <color rgb="FFFF0000"/>
      </font>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nne.Jackson\Downloads\Modification%20Register.xlsm" TargetMode="External"/><Relationship Id="rId1" Type="http://schemas.openxmlformats.org/officeDocument/2006/relationships/externalLinkPath" Target="file:///C:\Users\Anne.Jackson\Downloads\Modification%20Register.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nne.Jackson\Downloads\Modification%20Register_0%20(2).xlsm" TargetMode="External"/><Relationship Id="rId1" Type="http://schemas.openxmlformats.org/officeDocument/2006/relationships/externalLinkPath" Target="file:///C:\Users\Anne.Jackson\Downloads\Modification%20Register_0%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Appealed</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Consultation end</v>
          </cell>
        </row>
        <row r="17">
          <cell r="A17" t="str">
            <v>Request Closed</v>
          </cell>
          <cell r="B17" t="str">
            <v>End of process</v>
          </cell>
        </row>
        <row r="18">
          <cell r="A18" t="str">
            <v>Sent to Ofgem</v>
          </cell>
          <cell r="B18" t="str">
            <v>Ofgem decision</v>
          </cell>
        </row>
        <row r="19">
          <cell r="A19" t="str">
            <v>Withdrawn</v>
          </cell>
          <cell r="B19" t="str">
            <v>End of process</v>
          </cell>
        </row>
        <row r="20">
          <cell r="A20"/>
          <cell r="B20"/>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sheetData sheetId="1">
        <row r="3">
          <cell r="A3" t="str">
            <v>Allocated to Workgroup</v>
          </cell>
          <cell r="B3" t="str">
            <v>Report to Panel</v>
          </cell>
        </row>
        <row r="4">
          <cell r="A4" t="str">
            <v>Appeal</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Final Mod Report</v>
          </cell>
        </row>
        <row r="17">
          <cell r="A17" t="str">
            <v>Request Closed</v>
          </cell>
          <cell r="B17" t="str">
            <v>End of process</v>
          </cell>
        </row>
        <row r="18">
          <cell r="A18" t="str">
            <v>Sent to Ofgem</v>
          </cell>
          <cell r="B18" t="str">
            <v>Urgency decision</v>
          </cell>
        </row>
        <row r="19">
          <cell r="A19" t="str">
            <v>Withdrawn</v>
          </cell>
          <cell r="B19" t="str">
            <v>End of process</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AH19"/>
  <sheetViews>
    <sheetView tabSelected="1" zoomScale="90" zoomScaleNormal="90" workbookViewId="0">
      <selection activeCell="C5" sqref="C5:J5"/>
    </sheetView>
  </sheetViews>
  <sheetFormatPr defaultColWidth="8.81640625" defaultRowHeight="14" outlineLevelCol="1" x14ac:dyDescent="0.3"/>
  <cols>
    <col min="1" max="1" width="9" style="41" customWidth="1"/>
    <col min="2" max="2" width="2.36328125" style="41" bestFit="1" customWidth="1"/>
    <col min="3" max="3" width="24" style="41" customWidth="1"/>
    <col min="4" max="4" width="15.36328125" style="41" customWidth="1" outlineLevel="1"/>
    <col min="5" max="5" width="14.1796875" style="41" customWidth="1" outlineLevel="1"/>
    <col min="6" max="7" width="17.1796875" style="41" customWidth="1" outlineLevel="1"/>
    <col min="8" max="8" width="16.6328125" style="41" customWidth="1"/>
    <col min="9" max="9" width="16.1796875" style="41" customWidth="1"/>
    <col min="10" max="10" width="14.1796875" style="56" customWidth="1"/>
    <col min="11" max="11" width="26.08984375" style="56" customWidth="1" outlineLevel="1"/>
    <col min="12" max="12" width="73.1796875" style="41" customWidth="1"/>
    <col min="13" max="13" width="9" style="41" customWidth="1"/>
    <col min="14" max="14" width="63.81640625" style="41" bestFit="1" customWidth="1"/>
    <col min="15" max="16384" width="8.81640625" style="41"/>
  </cols>
  <sheetData>
    <row r="1" spans="1:34" s="31" customFormat="1" ht="23.5" customHeight="1" thickBot="1" x14ac:dyDescent="0.4">
      <c r="A1" s="102" t="s">
        <v>119</v>
      </c>
      <c r="B1" s="102"/>
      <c r="C1" s="103"/>
      <c r="J1" s="32"/>
      <c r="K1" s="57"/>
    </row>
    <row r="2" spans="1:34" ht="29" thickTop="1" thickBot="1" x14ac:dyDescent="0.35">
      <c r="A2" s="100" t="s">
        <v>0</v>
      </c>
      <c r="B2" s="101"/>
      <c r="C2" s="33" t="s">
        <v>1</v>
      </c>
      <c r="D2" s="34" t="s">
        <v>2</v>
      </c>
      <c r="E2" s="35" t="s">
        <v>3</v>
      </c>
      <c r="F2" s="36" t="s">
        <v>4</v>
      </c>
      <c r="G2" s="36" t="s">
        <v>5</v>
      </c>
      <c r="H2" s="37" t="s">
        <v>6</v>
      </c>
      <c r="I2" s="38" t="s">
        <v>7</v>
      </c>
      <c r="J2" s="38" t="s">
        <v>8</v>
      </c>
      <c r="K2" s="39" t="s">
        <v>9</v>
      </c>
      <c r="L2" s="40" t="s">
        <v>57</v>
      </c>
    </row>
    <row r="3" spans="1:34" s="123" customFormat="1" ht="60" customHeight="1" thickBot="1" x14ac:dyDescent="0.4">
      <c r="A3" s="127" t="s">
        <v>147</v>
      </c>
      <c r="B3" s="126"/>
      <c r="C3" s="89" t="s">
        <v>148</v>
      </c>
      <c r="D3" s="144" t="s">
        <v>28</v>
      </c>
      <c r="E3" s="143">
        <v>45132</v>
      </c>
      <c r="F3" s="107" t="s">
        <v>10</v>
      </c>
      <c r="G3" s="125" t="s">
        <v>32</v>
      </c>
      <c r="H3" s="78" t="s">
        <v>146</v>
      </c>
      <c r="I3" s="79" t="str">
        <f>LOOKUP(H3,[2]Lookups!$A$3:$A$20,[2]Lookups!$B$3:$B$20)</f>
        <v>Panel Consideration</v>
      </c>
      <c r="J3" s="90">
        <v>45155</v>
      </c>
      <c r="K3" s="107" t="s">
        <v>94</v>
      </c>
      <c r="L3" s="74" t="s">
        <v>151</v>
      </c>
      <c r="M3" s="42"/>
      <c r="N3" s="42"/>
      <c r="O3" s="42"/>
      <c r="P3" s="42"/>
      <c r="Q3" s="42"/>
      <c r="R3" s="42"/>
      <c r="S3" s="42"/>
      <c r="T3" s="42"/>
      <c r="U3" s="42"/>
      <c r="V3" s="42"/>
      <c r="W3" s="42"/>
      <c r="X3" s="124"/>
    </row>
    <row r="4" spans="1:34" s="123" customFormat="1" ht="60" customHeight="1" thickBot="1" x14ac:dyDescent="0.4">
      <c r="A4" s="127" t="s">
        <v>149</v>
      </c>
      <c r="B4" s="126"/>
      <c r="C4" s="89" t="s">
        <v>150</v>
      </c>
      <c r="D4" s="144" t="s">
        <v>28</v>
      </c>
      <c r="E4" s="143">
        <v>45114</v>
      </c>
      <c r="F4" s="107" t="s">
        <v>10</v>
      </c>
      <c r="G4" s="125" t="s">
        <v>14</v>
      </c>
      <c r="H4" s="78" t="s">
        <v>13</v>
      </c>
      <c r="I4" s="79" t="str">
        <f>LOOKUP(H4,[2]Lookups!$A$3:$A$20,[2]Lookups!$B$3:$B$20)</f>
        <v>Report to Panel</v>
      </c>
      <c r="J4" s="90"/>
      <c r="K4" s="107" t="s">
        <v>15</v>
      </c>
      <c r="L4" s="74" t="s">
        <v>152</v>
      </c>
      <c r="M4" s="42"/>
      <c r="N4" s="42">
        <v>2</v>
      </c>
      <c r="O4" s="42"/>
      <c r="P4" s="42"/>
      <c r="Q4" s="42"/>
      <c r="R4" s="42"/>
      <c r="S4" s="42"/>
      <c r="T4" s="42"/>
      <c r="U4" s="42"/>
      <c r="V4" s="42"/>
      <c r="W4" s="42"/>
      <c r="X4" s="124"/>
    </row>
    <row r="5" spans="1:34" s="88" customFormat="1" ht="84.5" thickBot="1" x14ac:dyDescent="0.4">
      <c r="A5" s="81" t="s">
        <v>120</v>
      </c>
      <c r="B5" s="82" t="s">
        <v>11</v>
      </c>
      <c r="C5" s="113" t="s">
        <v>121</v>
      </c>
      <c r="D5" s="112" t="s">
        <v>94</v>
      </c>
      <c r="E5" s="72">
        <v>45055</v>
      </c>
      <c r="F5" s="111" t="s">
        <v>10</v>
      </c>
      <c r="G5" s="110" t="s">
        <v>32</v>
      </c>
      <c r="H5" s="80" t="s">
        <v>13</v>
      </c>
      <c r="I5" s="119" t="s">
        <v>71</v>
      </c>
      <c r="J5" s="118">
        <v>45155</v>
      </c>
      <c r="K5" s="29" t="s">
        <v>94</v>
      </c>
      <c r="L5" s="25" t="s">
        <v>122</v>
      </c>
      <c r="M5" s="42"/>
      <c r="N5" s="42"/>
      <c r="O5" s="42"/>
      <c r="P5" s="42"/>
      <c r="Q5" s="42"/>
      <c r="R5" s="42"/>
      <c r="S5" s="42"/>
      <c r="T5" s="42"/>
      <c r="U5" s="42"/>
      <c r="V5" s="42"/>
      <c r="W5" s="42"/>
      <c r="AC5"/>
      <c r="AD5"/>
      <c r="AE5"/>
      <c r="AF5"/>
      <c r="AG5"/>
      <c r="AH5"/>
    </row>
    <row r="6" spans="1:34" s="42" customFormat="1" ht="168.5" thickBot="1" x14ac:dyDescent="0.35">
      <c r="A6" s="26" t="s">
        <v>90</v>
      </c>
      <c r="B6" s="27"/>
      <c r="C6" s="28" t="s">
        <v>91</v>
      </c>
      <c r="D6" s="21" t="s">
        <v>94</v>
      </c>
      <c r="E6" s="22">
        <v>45028</v>
      </c>
      <c r="F6" s="29" t="s">
        <v>10</v>
      </c>
      <c r="G6" s="65" t="s">
        <v>32</v>
      </c>
      <c r="H6" s="78" t="s">
        <v>153</v>
      </c>
      <c r="I6" s="79" t="str">
        <f>LOOKUP(H6,[2]Lookups!$A$3:$A$20,[2]Lookups!$B$3:$B$20)</f>
        <v>Ofgem decision</v>
      </c>
      <c r="J6" s="122">
        <v>45127</v>
      </c>
      <c r="K6" s="29" t="s">
        <v>94</v>
      </c>
      <c r="L6" s="25" t="s">
        <v>101</v>
      </c>
    </row>
    <row r="7" spans="1:34" s="42" customFormat="1" ht="70.5" thickBot="1" x14ac:dyDescent="0.35">
      <c r="A7" s="26" t="s">
        <v>88</v>
      </c>
      <c r="B7" s="27"/>
      <c r="C7" s="28" t="s">
        <v>89</v>
      </c>
      <c r="D7" s="21" t="s">
        <v>94</v>
      </c>
      <c r="E7" s="22">
        <v>45028</v>
      </c>
      <c r="F7" s="29" t="s">
        <v>10</v>
      </c>
      <c r="G7" s="65" t="s">
        <v>32</v>
      </c>
      <c r="H7" s="78" t="s">
        <v>153</v>
      </c>
      <c r="I7" s="79" t="str">
        <f>LOOKUP(H7,[2]Lookups!$A$3:$A$20,[2]Lookups!$B$3:$B$20)</f>
        <v>Ofgem decision</v>
      </c>
      <c r="J7" s="122">
        <v>45127</v>
      </c>
      <c r="K7" s="29" t="s">
        <v>94</v>
      </c>
      <c r="L7" s="25" t="s">
        <v>100</v>
      </c>
    </row>
    <row r="8" spans="1:34" s="42" customFormat="1" ht="98.5" thickBot="1" x14ac:dyDescent="0.35">
      <c r="A8" s="26" t="s">
        <v>92</v>
      </c>
      <c r="B8" s="27"/>
      <c r="C8" s="28" t="s">
        <v>93</v>
      </c>
      <c r="D8" s="21" t="s">
        <v>95</v>
      </c>
      <c r="E8" s="22">
        <v>45022</v>
      </c>
      <c r="F8" s="29" t="s">
        <v>10</v>
      </c>
      <c r="G8" s="65" t="s">
        <v>14</v>
      </c>
      <c r="H8" s="80" t="s">
        <v>96</v>
      </c>
      <c r="I8" s="119" t="s">
        <v>71</v>
      </c>
      <c r="J8" s="118">
        <v>45155</v>
      </c>
      <c r="K8" s="29" t="s">
        <v>16</v>
      </c>
      <c r="L8" s="25" t="s">
        <v>102</v>
      </c>
    </row>
    <row r="9" spans="1:34" s="42" customFormat="1" ht="100" customHeight="1" thickBot="1" x14ac:dyDescent="0.35">
      <c r="A9" s="26" t="s">
        <v>84</v>
      </c>
      <c r="B9" s="27"/>
      <c r="C9" s="28" t="s">
        <v>85</v>
      </c>
      <c r="D9" s="21" t="s">
        <v>86</v>
      </c>
      <c r="E9" s="22">
        <v>45014</v>
      </c>
      <c r="F9" s="29" t="s">
        <v>10</v>
      </c>
      <c r="G9" s="65" t="s">
        <v>14</v>
      </c>
      <c r="H9" s="30" t="s">
        <v>96</v>
      </c>
      <c r="I9" s="119" t="s">
        <v>71</v>
      </c>
      <c r="J9" s="118">
        <v>45190</v>
      </c>
      <c r="K9" s="29" t="s">
        <v>16</v>
      </c>
      <c r="L9" s="25" t="s">
        <v>105</v>
      </c>
    </row>
    <row r="10" spans="1:34" s="42" customFormat="1" ht="94" customHeight="1" thickBot="1" x14ac:dyDescent="0.35">
      <c r="A10" s="26" t="s">
        <v>64</v>
      </c>
      <c r="B10" s="27"/>
      <c r="C10" s="28" t="s">
        <v>72</v>
      </c>
      <c r="D10" s="21" t="s">
        <v>44</v>
      </c>
      <c r="E10" s="22">
        <v>44988</v>
      </c>
      <c r="F10" s="29" t="s">
        <v>10</v>
      </c>
      <c r="G10" s="29" t="s">
        <v>83</v>
      </c>
      <c r="H10" s="30" t="s">
        <v>13</v>
      </c>
      <c r="I10" s="119" t="s">
        <v>71</v>
      </c>
      <c r="J10" s="118">
        <v>45190</v>
      </c>
      <c r="K10" s="45" t="s">
        <v>15</v>
      </c>
      <c r="L10" s="25" t="s">
        <v>118</v>
      </c>
    </row>
    <row r="11" spans="1:34" s="42" customFormat="1" ht="94" customHeight="1" thickBot="1" x14ac:dyDescent="0.35">
      <c r="A11" s="26" t="s">
        <v>62</v>
      </c>
      <c r="B11" s="27" t="s">
        <v>63</v>
      </c>
      <c r="C11" s="28" t="s">
        <v>66</v>
      </c>
      <c r="D11" s="21" t="s">
        <v>69</v>
      </c>
      <c r="E11" s="22">
        <v>44991</v>
      </c>
      <c r="F11" s="29" t="s">
        <v>70</v>
      </c>
      <c r="G11" s="29" t="s">
        <v>14</v>
      </c>
      <c r="H11" s="30" t="s">
        <v>13</v>
      </c>
      <c r="I11" s="119" t="s">
        <v>71</v>
      </c>
      <c r="J11" s="118">
        <v>45190</v>
      </c>
      <c r="K11" s="45" t="s">
        <v>15</v>
      </c>
      <c r="L11" s="25" t="s">
        <v>68</v>
      </c>
    </row>
    <row r="12" spans="1:34" s="42" customFormat="1" ht="94" customHeight="1" thickBot="1" x14ac:dyDescent="0.35">
      <c r="A12" s="26" t="s">
        <v>62</v>
      </c>
      <c r="B12" s="27"/>
      <c r="C12" s="28" t="s">
        <v>65</v>
      </c>
      <c r="D12" s="21" t="s">
        <v>24</v>
      </c>
      <c r="E12" s="22">
        <v>44873</v>
      </c>
      <c r="F12" s="29" t="s">
        <v>10</v>
      </c>
      <c r="G12" s="29" t="s">
        <v>14</v>
      </c>
      <c r="H12" s="30" t="s">
        <v>13</v>
      </c>
      <c r="I12" s="119" t="s">
        <v>71</v>
      </c>
      <c r="J12" s="118">
        <v>45190</v>
      </c>
      <c r="K12" s="45" t="s">
        <v>15</v>
      </c>
      <c r="L12" s="25" t="s">
        <v>67</v>
      </c>
    </row>
    <row r="13" spans="1:34" ht="94" customHeight="1" thickBot="1" x14ac:dyDescent="0.35">
      <c r="A13" s="70" t="s">
        <v>40</v>
      </c>
      <c r="B13" s="46"/>
      <c r="C13" s="47" t="s">
        <v>43</v>
      </c>
      <c r="D13" s="48" t="s">
        <v>44</v>
      </c>
      <c r="E13" s="14">
        <v>44754</v>
      </c>
      <c r="F13" s="13" t="s">
        <v>10</v>
      </c>
      <c r="G13" s="13" t="s">
        <v>14</v>
      </c>
      <c r="H13" s="68" t="s">
        <v>13</v>
      </c>
      <c r="I13" s="117" t="str">
        <f>LOOKUP(H13,[1]Lookups!$A$3:$A$21,[1]Lookups!$B$3:$B$21)</f>
        <v>Report to Panel</v>
      </c>
      <c r="J13" s="116">
        <v>45155</v>
      </c>
      <c r="K13" s="13" t="s">
        <v>15</v>
      </c>
      <c r="L13" s="43" t="s">
        <v>80</v>
      </c>
    </row>
    <row r="14" spans="1:34" ht="130.25" customHeight="1" thickBot="1" x14ac:dyDescent="0.35">
      <c r="A14" s="70" t="s">
        <v>39</v>
      </c>
      <c r="B14" s="46" t="s">
        <v>11</v>
      </c>
      <c r="C14" s="47" t="s">
        <v>41</v>
      </c>
      <c r="D14" s="48" t="s">
        <v>42</v>
      </c>
      <c r="E14" s="14">
        <v>44781</v>
      </c>
      <c r="F14" s="13" t="s">
        <v>10</v>
      </c>
      <c r="G14" s="13" t="s">
        <v>14</v>
      </c>
      <c r="H14" s="115" t="s">
        <v>125</v>
      </c>
      <c r="I14" s="114" t="s">
        <v>27</v>
      </c>
      <c r="J14" s="116" t="s">
        <v>25</v>
      </c>
      <c r="K14" s="13" t="s">
        <v>16</v>
      </c>
      <c r="L14" s="43" t="s">
        <v>81</v>
      </c>
    </row>
    <row r="15" spans="1:34" s="44" customFormat="1" ht="84.5" thickBot="1" x14ac:dyDescent="0.4">
      <c r="A15" s="70" t="s">
        <v>29</v>
      </c>
      <c r="B15" s="46"/>
      <c r="C15" s="47" t="s">
        <v>30</v>
      </c>
      <c r="D15" s="48" t="s">
        <v>31</v>
      </c>
      <c r="E15" s="14">
        <v>44754</v>
      </c>
      <c r="F15" s="13" t="s">
        <v>10</v>
      </c>
      <c r="G15" s="13" t="s">
        <v>32</v>
      </c>
      <c r="H15" s="17" t="s">
        <v>59</v>
      </c>
      <c r="I15" s="17" t="s">
        <v>60</v>
      </c>
      <c r="J15" s="14">
        <v>44973</v>
      </c>
      <c r="K15" s="13" t="s">
        <v>33</v>
      </c>
      <c r="L15" s="43" t="s">
        <v>82</v>
      </c>
    </row>
    <row r="16" spans="1:34" s="44" customFormat="1" ht="119.5" customHeight="1" x14ac:dyDescent="0.35">
      <c r="A16" s="70" t="s">
        <v>37</v>
      </c>
      <c r="B16" s="46" t="s">
        <v>11</v>
      </c>
      <c r="C16" s="47" t="s">
        <v>38</v>
      </c>
      <c r="D16" s="48" t="s">
        <v>28</v>
      </c>
      <c r="E16" s="14">
        <v>44735</v>
      </c>
      <c r="F16" s="13" t="s">
        <v>10</v>
      </c>
      <c r="G16" s="13" t="s">
        <v>14</v>
      </c>
      <c r="H16" s="68" t="s">
        <v>125</v>
      </c>
      <c r="I16" s="17" t="s">
        <v>124</v>
      </c>
      <c r="J16" s="13" t="s">
        <v>25</v>
      </c>
      <c r="K16" s="13" t="s">
        <v>36</v>
      </c>
      <c r="L16" s="43" t="s">
        <v>56</v>
      </c>
    </row>
    <row r="17" spans="1:23" s="44" customFormat="1" ht="210" x14ac:dyDescent="0.35">
      <c r="A17" s="69" t="s">
        <v>51</v>
      </c>
      <c r="B17" s="46"/>
      <c r="C17" s="47" t="s">
        <v>103</v>
      </c>
      <c r="D17" s="48" t="s">
        <v>52</v>
      </c>
      <c r="E17" s="14">
        <v>44690</v>
      </c>
      <c r="F17" s="13" t="s">
        <v>10</v>
      </c>
      <c r="G17" s="13" t="s">
        <v>14</v>
      </c>
      <c r="H17" s="68" t="s">
        <v>13</v>
      </c>
      <c r="I17" s="17" t="str">
        <f>LOOKUP(H17,[1]Lookups!$A$3:$A$21,[1]Lookups!$B$3:$B$21)</f>
        <v>Report to Panel</v>
      </c>
      <c r="J17" s="76">
        <v>45155</v>
      </c>
      <c r="K17" s="71" t="s">
        <v>16</v>
      </c>
      <c r="L17" s="43" t="s">
        <v>104</v>
      </c>
    </row>
    <row r="19" spans="1:23" s="44" customFormat="1" ht="60" customHeight="1" x14ac:dyDescent="0.35">
      <c r="E19" s="49"/>
      <c r="F19" s="50"/>
      <c r="G19" s="60"/>
      <c r="H19" s="60"/>
      <c r="I19" s="60"/>
      <c r="J19" s="60"/>
      <c r="K19" s="61"/>
      <c r="L19"/>
      <c r="M19" s="51"/>
      <c r="N19" s="52"/>
      <c r="O19" s="51"/>
      <c r="P19" s="53"/>
      <c r="Q19" s="53"/>
      <c r="R19" s="54"/>
      <c r="S19" s="54"/>
      <c r="T19" s="53"/>
      <c r="U19" s="52"/>
      <c r="V19" s="52"/>
      <c r="W19" s="55"/>
    </row>
  </sheetData>
  <mergeCells count="2">
    <mergeCell ref="A2:B2"/>
    <mergeCell ref="A1:C1"/>
  </mergeCells>
  <phoneticPr fontId="4" type="noConversion"/>
  <conditionalFormatting sqref="E3:E17">
    <cfRule type="cellIs" dxfId="23" priority="8" stopIfTrue="1" operator="equal">
      <formula>"Closed"</formula>
    </cfRule>
    <cfRule type="cellIs" dxfId="22" priority="9" stopIfTrue="1" operator="equal">
      <formula>"Live"</formula>
    </cfRule>
  </conditionalFormatting>
  <conditionalFormatting sqref="F19">
    <cfRule type="cellIs" dxfId="21" priority="67" stopIfTrue="1" operator="equal">
      <formula>"Closed"</formula>
    </cfRule>
    <cfRule type="cellIs" dxfId="20" priority="68" stopIfTrue="1" operator="equal">
      <formula>"Live"</formula>
    </cfRule>
  </conditionalFormatting>
  <conditionalFormatting sqref="J13">
    <cfRule type="expression" dxfId="19" priority="5">
      <formula>#REF!="Yes"</formula>
    </cfRule>
  </conditionalFormatting>
  <conditionalFormatting sqref="T19">
    <cfRule type="containsText" dxfId="18" priority="69" operator="containsText" text="Y">
      <formula>NOT(ISERROR(SEARCH("Y",T19)))</formula>
    </cfRule>
    <cfRule type="containsText" dxfId="17" priority="70" operator="containsText" text="N">
      <formula>NOT(ISERROR(SEARCH("N",T19)))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M1048561"/>
  <sheetViews>
    <sheetView zoomScale="85" zoomScaleNormal="85" workbookViewId="0">
      <selection activeCell="H4" sqref="H4"/>
    </sheetView>
  </sheetViews>
  <sheetFormatPr defaultColWidth="8.81640625" defaultRowHeight="14" outlineLevelCol="2" x14ac:dyDescent="0.3"/>
  <cols>
    <col min="1" max="1" width="8.81640625" style="10"/>
    <col min="2" max="2" width="5.08984375" style="10" bestFit="1" customWidth="1"/>
    <col min="3" max="3" width="30.36328125" style="10" customWidth="1"/>
    <col min="4" max="4" width="14.453125" style="10" customWidth="1" outlineLevel="1"/>
    <col min="5" max="5" width="12.81640625" style="10" bestFit="1" customWidth="1" outlineLevel="1"/>
    <col min="6" max="6" width="15.81640625" style="10" customWidth="1" outlineLevel="2"/>
    <col min="7" max="7" width="15" style="10" customWidth="1"/>
    <col min="8" max="8" width="12.54296875" style="10" customWidth="1"/>
    <col min="9" max="9" width="11.90625" style="10" customWidth="1"/>
    <col min="10" max="10" width="15.1796875" style="10" customWidth="1"/>
    <col min="11" max="11" width="17" style="10" customWidth="1"/>
    <col min="12" max="12" width="14.54296875" style="10" customWidth="1"/>
    <col min="13" max="13" width="71" style="10" customWidth="1"/>
    <col min="14" max="16384" width="8.81640625" style="10"/>
  </cols>
  <sheetData>
    <row r="1" spans="1:13" ht="29.5" customHeight="1" thickBot="1" x14ac:dyDescent="0.35">
      <c r="A1" s="104" t="s">
        <v>140</v>
      </c>
      <c r="B1" s="104"/>
      <c r="C1" s="105"/>
    </row>
    <row r="2" spans="1:13" ht="43" thickTop="1" thickBot="1" x14ac:dyDescent="0.35">
      <c r="A2" s="4" t="s">
        <v>0</v>
      </c>
      <c r="B2" s="5"/>
      <c r="C2" s="5" t="s">
        <v>1</v>
      </c>
      <c r="D2" s="5" t="s">
        <v>2</v>
      </c>
      <c r="E2" s="5" t="s">
        <v>3</v>
      </c>
      <c r="F2" s="5" t="s">
        <v>17</v>
      </c>
      <c r="G2" s="5" t="s">
        <v>18</v>
      </c>
      <c r="H2" s="6" t="s">
        <v>19</v>
      </c>
      <c r="I2" s="7" t="s">
        <v>20</v>
      </c>
      <c r="J2" s="7" t="s">
        <v>21</v>
      </c>
      <c r="K2" s="7" t="s">
        <v>22</v>
      </c>
      <c r="L2" s="7" t="s">
        <v>19</v>
      </c>
      <c r="M2" s="8" t="s">
        <v>23</v>
      </c>
    </row>
    <row r="3" spans="1:13" s="73" customFormat="1" ht="42" x14ac:dyDescent="0.3">
      <c r="A3" s="107">
        <v>845</v>
      </c>
      <c r="B3" s="146"/>
      <c r="C3" s="145" t="s">
        <v>91</v>
      </c>
      <c r="D3" s="144" t="s">
        <v>94</v>
      </c>
      <c r="E3" s="143">
        <v>45028</v>
      </c>
      <c r="F3" s="107" t="s">
        <v>138</v>
      </c>
      <c r="G3" s="79" t="s">
        <v>139</v>
      </c>
      <c r="H3" s="122">
        <v>45127</v>
      </c>
      <c r="I3" s="90" t="s">
        <v>142</v>
      </c>
      <c r="J3" s="107" t="s">
        <v>137</v>
      </c>
      <c r="K3" s="74" t="s">
        <v>123</v>
      </c>
      <c r="L3" s="107"/>
      <c r="M3" s="74"/>
    </row>
    <row r="4" spans="1:13" s="73" customFormat="1" ht="42" x14ac:dyDescent="0.3">
      <c r="A4" s="107">
        <v>844</v>
      </c>
      <c r="B4" s="146"/>
      <c r="C4" s="145" t="s">
        <v>89</v>
      </c>
      <c r="D4" s="144" t="s">
        <v>94</v>
      </c>
      <c r="E4" s="143">
        <v>45028</v>
      </c>
      <c r="F4" s="107" t="s">
        <v>138</v>
      </c>
      <c r="G4" s="79" t="s">
        <v>139</v>
      </c>
      <c r="H4" s="122">
        <v>45127</v>
      </c>
      <c r="I4" s="90" t="s">
        <v>142</v>
      </c>
      <c r="J4" s="107" t="s">
        <v>137</v>
      </c>
      <c r="K4" s="74" t="s">
        <v>123</v>
      </c>
      <c r="L4" s="107"/>
      <c r="M4" s="74"/>
    </row>
    <row r="5" spans="1:13" s="73" customFormat="1" ht="56" x14ac:dyDescent="0.3">
      <c r="A5" s="107">
        <v>833</v>
      </c>
      <c r="B5" s="146"/>
      <c r="C5" s="145" t="s">
        <v>50</v>
      </c>
      <c r="D5" s="144" t="s">
        <v>31</v>
      </c>
      <c r="E5" s="143">
        <v>44894</v>
      </c>
      <c r="F5" s="107" t="s">
        <v>141</v>
      </c>
      <c r="G5" s="79" t="s">
        <v>113</v>
      </c>
      <c r="H5" s="90">
        <v>44904</v>
      </c>
      <c r="I5" s="90" t="s">
        <v>142</v>
      </c>
      <c r="J5" s="107" t="s">
        <v>137</v>
      </c>
      <c r="K5" s="74" t="s">
        <v>123</v>
      </c>
      <c r="L5" s="107"/>
      <c r="M5" s="74"/>
    </row>
    <row r="6" spans="1:13" s="73" customFormat="1" ht="28" x14ac:dyDescent="0.3">
      <c r="A6" s="107">
        <v>822</v>
      </c>
      <c r="B6" s="146"/>
      <c r="C6" s="145" t="s">
        <v>47</v>
      </c>
      <c r="D6" s="144" t="s">
        <v>31</v>
      </c>
      <c r="E6" s="143">
        <v>44809</v>
      </c>
      <c r="F6" s="107" t="s">
        <v>141</v>
      </c>
      <c r="G6" s="79" t="s">
        <v>113</v>
      </c>
      <c r="H6" s="90">
        <v>44851</v>
      </c>
      <c r="I6" s="90" t="s">
        <v>142</v>
      </c>
      <c r="J6" s="107" t="s">
        <v>137</v>
      </c>
      <c r="K6" s="74" t="s">
        <v>123</v>
      </c>
      <c r="L6" s="107"/>
      <c r="M6" s="74"/>
    </row>
    <row r="7" spans="1:13" s="73" customFormat="1" ht="42" x14ac:dyDescent="0.3">
      <c r="A7" s="108" t="s">
        <v>92</v>
      </c>
      <c r="B7" s="27"/>
      <c r="C7" s="28" t="s">
        <v>93</v>
      </c>
      <c r="D7" s="21" t="s">
        <v>95</v>
      </c>
      <c r="E7" s="22">
        <v>45022</v>
      </c>
      <c r="F7" s="29" t="s">
        <v>13</v>
      </c>
      <c r="G7" s="23" t="s">
        <v>71</v>
      </c>
      <c r="H7" s="24">
        <v>45155</v>
      </c>
      <c r="I7" s="24" t="s">
        <v>117</v>
      </c>
      <c r="J7" s="29" t="s">
        <v>13</v>
      </c>
      <c r="K7" s="25" t="s">
        <v>71</v>
      </c>
      <c r="L7" s="29"/>
      <c r="M7" s="74"/>
    </row>
    <row r="8" spans="1:13" s="73" customFormat="1" ht="56" x14ac:dyDescent="0.3">
      <c r="A8" s="108" t="s">
        <v>115</v>
      </c>
      <c r="B8" s="27" t="s">
        <v>11</v>
      </c>
      <c r="C8" s="28" t="s">
        <v>112</v>
      </c>
      <c r="D8" s="21" t="s">
        <v>28</v>
      </c>
      <c r="E8" s="22">
        <v>44055</v>
      </c>
      <c r="F8" s="29" t="s">
        <v>114</v>
      </c>
      <c r="G8" s="23" t="s">
        <v>113</v>
      </c>
      <c r="H8" s="24">
        <v>45017</v>
      </c>
      <c r="I8" s="24" t="s">
        <v>116</v>
      </c>
      <c r="J8" s="107" t="s">
        <v>137</v>
      </c>
      <c r="K8" s="74" t="s">
        <v>123</v>
      </c>
      <c r="L8" s="29"/>
      <c r="M8" s="74"/>
    </row>
    <row r="1048561" spans="10:10" x14ac:dyDescent="0.3">
      <c r="J1048561" s="11"/>
    </row>
  </sheetData>
  <mergeCells count="1">
    <mergeCell ref="A1:C1"/>
  </mergeCells>
  <conditionalFormatting sqref="E3:E8">
    <cfRule type="cellIs" dxfId="14" priority="1" stopIfTrue="1" operator="equal">
      <formula>"Closed"</formula>
    </cfRule>
    <cfRule type="cellIs" dxfId="13" priority="2" stopIfTrue="1" operator="equal">
      <formula>"Live"</formula>
    </cfRule>
  </conditionalFormatting>
  <conditionalFormatting sqref="J1048561">
    <cfRule type="expression" dxfId="12" priority="66">
      <formula>$R1048561="Yes"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V6"/>
  <sheetViews>
    <sheetView zoomScaleNormal="100" workbookViewId="0">
      <selection activeCell="I3" sqref="I3"/>
    </sheetView>
  </sheetViews>
  <sheetFormatPr defaultColWidth="8.81640625" defaultRowHeight="14" outlineLevelCol="2" x14ac:dyDescent="0.3"/>
  <cols>
    <col min="1" max="1" width="8.81640625" style="10"/>
    <col min="2" max="2" width="2.1796875" style="10" bestFit="1" customWidth="1"/>
    <col min="3" max="3" width="33.08984375" style="10" customWidth="1"/>
    <col min="4" max="4" width="18.6328125" style="10" bestFit="1" customWidth="1" outlineLevel="1"/>
    <col min="5" max="5" width="12.90625" style="10" customWidth="1" outlineLevel="1"/>
    <col min="6" max="6" width="11.453125" style="10" customWidth="1" outlineLevel="2"/>
    <col min="7" max="7" width="11.1796875" style="10" bestFit="1" customWidth="1" outlineLevel="2"/>
    <col min="8" max="8" width="16.1796875" style="10" customWidth="1"/>
    <col min="9" max="9" width="14.1796875" style="10" customWidth="1"/>
    <col min="10" max="10" width="15.36328125" style="10" customWidth="1"/>
    <col min="11" max="11" width="86.1796875" style="10" customWidth="1"/>
    <col min="12" max="16384" width="8.81640625" style="10"/>
  </cols>
  <sheetData>
    <row r="1" spans="1:22" s="9" customFormat="1" ht="14.5" thickBot="1" x14ac:dyDescent="0.35">
      <c r="A1" s="104" t="s">
        <v>140</v>
      </c>
      <c r="B1" s="104"/>
      <c r="C1" s="105"/>
    </row>
    <row r="2" spans="1:22" ht="29" thickTop="1" thickBot="1" x14ac:dyDescent="0.35">
      <c r="A2" s="1" t="s">
        <v>0</v>
      </c>
      <c r="B2" s="2"/>
      <c r="C2" s="2" t="s">
        <v>1</v>
      </c>
      <c r="D2" s="2" t="s">
        <v>2</v>
      </c>
      <c r="E2" s="2" t="s">
        <v>3</v>
      </c>
      <c r="F2" s="3" t="s">
        <v>4</v>
      </c>
      <c r="G2" s="3" t="s">
        <v>5</v>
      </c>
      <c r="H2" s="3" t="s">
        <v>6</v>
      </c>
      <c r="I2" s="3" t="s">
        <v>7</v>
      </c>
      <c r="J2" s="3" t="s">
        <v>8</v>
      </c>
      <c r="K2" s="2" t="s">
        <v>23</v>
      </c>
    </row>
    <row r="3" spans="1:22" s="15" customFormat="1" ht="42.5" thickTop="1" x14ac:dyDescent="0.35">
      <c r="A3" s="139" t="s">
        <v>143</v>
      </c>
      <c r="B3" s="138" t="s">
        <v>12</v>
      </c>
      <c r="C3" s="137" t="s">
        <v>144</v>
      </c>
      <c r="D3" s="137" t="s">
        <v>95</v>
      </c>
      <c r="E3" s="136">
        <v>45117</v>
      </c>
      <c r="F3" s="135" t="s">
        <v>26</v>
      </c>
      <c r="G3" s="135" t="s">
        <v>145</v>
      </c>
      <c r="H3" s="143" t="s">
        <v>146</v>
      </c>
      <c r="I3" s="77" t="str">
        <f>LOOKUP(H3,[2]Lookups!$A$3:$A$20,[2]Lookups!$B$3:$B$20)</f>
        <v>Panel Consideration</v>
      </c>
      <c r="J3" s="143">
        <v>45155</v>
      </c>
      <c r="K3" s="144"/>
      <c r="L3" s="12"/>
      <c r="M3" s="12"/>
      <c r="N3" s="12"/>
      <c r="O3" s="12"/>
      <c r="P3" s="12"/>
      <c r="Q3" s="12"/>
      <c r="R3" s="12"/>
      <c r="S3" s="12"/>
      <c r="T3" s="12"/>
      <c r="U3" s="12"/>
      <c r="V3" s="16"/>
    </row>
    <row r="4" spans="1:22" s="15" customFormat="1" ht="56" x14ac:dyDescent="0.35">
      <c r="A4" s="20" t="s">
        <v>106</v>
      </c>
      <c r="B4" s="18" t="s">
        <v>12</v>
      </c>
      <c r="C4" s="19" t="s">
        <v>107</v>
      </c>
      <c r="D4" s="19" t="s">
        <v>94</v>
      </c>
      <c r="E4" s="14">
        <v>45055</v>
      </c>
      <c r="F4" s="13" t="s">
        <v>26</v>
      </c>
      <c r="G4" s="13" t="s">
        <v>87</v>
      </c>
      <c r="H4" s="13" t="s">
        <v>96</v>
      </c>
      <c r="I4" s="17" t="s">
        <v>71</v>
      </c>
      <c r="J4" s="72">
        <v>45274</v>
      </c>
      <c r="K4" s="21" t="s">
        <v>108</v>
      </c>
      <c r="L4" s="12"/>
      <c r="M4" s="12"/>
      <c r="N4" s="12"/>
      <c r="O4" s="12"/>
      <c r="P4" s="12"/>
      <c r="Q4" s="12"/>
      <c r="R4" s="12"/>
      <c r="S4" s="12"/>
      <c r="T4" s="12"/>
      <c r="U4" s="12"/>
      <c r="V4" s="16"/>
    </row>
    <row r="5" spans="1:22" s="15" customFormat="1" ht="42" x14ac:dyDescent="0.35">
      <c r="A5" s="20" t="s">
        <v>53</v>
      </c>
      <c r="B5" s="18" t="s">
        <v>12</v>
      </c>
      <c r="C5" s="19" t="s">
        <v>54</v>
      </c>
      <c r="D5" s="19" t="s">
        <v>33</v>
      </c>
      <c r="E5" s="14">
        <v>44960</v>
      </c>
      <c r="F5" s="13" t="s">
        <v>26</v>
      </c>
      <c r="G5" s="13" t="s">
        <v>87</v>
      </c>
      <c r="H5" s="13" t="s">
        <v>13</v>
      </c>
      <c r="I5" s="17" t="s">
        <v>71</v>
      </c>
      <c r="J5" s="72">
        <v>45372</v>
      </c>
      <c r="K5" s="21" t="s">
        <v>55</v>
      </c>
      <c r="L5" s="12"/>
      <c r="M5" s="12"/>
      <c r="N5" s="12"/>
      <c r="O5" s="12"/>
      <c r="P5" s="12"/>
      <c r="Q5" s="12"/>
      <c r="R5" s="12"/>
      <c r="S5" s="12"/>
      <c r="T5" s="12"/>
      <c r="U5" s="12"/>
      <c r="V5" s="16"/>
    </row>
    <row r="6" spans="1:22" s="15" customFormat="1" ht="56" x14ac:dyDescent="0.35">
      <c r="A6" s="20" t="s">
        <v>34</v>
      </c>
      <c r="B6" s="18" t="s">
        <v>12</v>
      </c>
      <c r="C6" s="19" t="s">
        <v>35</v>
      </c>
      <c r="D6" s="19" t="s">
        <v>36</v>
      </c>
      <c r="E6" s="14">
        <v>44743</v>
      </c>
      <c r="F6" s="13" t="s">
        <v>26</v>
      </c>
      <c r="G6" s="13" t="s">
        <v>14</v>
      </c>
      <c r="H6" s="13" t="s">
        <v>13</v>
      </c>
      <c r="I6" s="17" t="str">
        <f>LOOKUP(H6,[1]Lookups!$A$3:$A$21,[1]Lookups!$B$3:$B$21)</f>
        <v>Report to Panel</v>
      </c>
      <c r="J6" s="72">
        <v>45190</v>
      </c>
      <c r="K6" s="21" t="s">
        <v>48</v>
      </c>
      <c r="L6" s="12"/>
      <c r="M6" s="12"/>
      <c r="N6" s="12"/>
      <c r="O6" s="12"/>
      <c r="P6" s="12"/>
      <c r="Q6" s="12"/>
      <c r="R6" s="12"/>
      <c r="S6" s="12"/>
      <c r="T6" s="12"/>
      <c r="U6" s="12"/>
      <c r="V6" s="16"/>
    </row>
  </sheetData>
  <mergeCells count="1">
    <mergeCell ref="A1:C1"/>
  </mergeCells>
  <conditionalFormatting sqref="E3:E6">
    <cfRule type="cellIs" dxfId="11" priority="33" stopIfTrue="1" operator="equal">
      <formula>"Closed"</formula>
    </cfRule>
    <cfRule type="cellIs" dxfId="10" priority="34" stopIfTrue="1" operator="equal">
      <formula>"Live"</formula>
    </cfRule>
  </conditionalFormatting>
  <conditionalFormatting sqref="J3:J6">
    <cfRule type="expression" dxfId="9" priority="37">
      <formula>$U3="Yes"</formula>
    </cfRule>
  </conditionalFormatting>
  <conditionalFormatting sqref="H3">
    <cfRule type="expression" dxfId="8" priority="1">
      <formula>$U3="Yes"</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AB2C2-AC0C-46DE-840E-EBA1D46FDE5B}">
  <dimension ref="A1:Y14"/>
  <sheetViews>
    <sheetView zoomScale="86" zoomScaleNormal="100" workbookViewId="0">
      <pane ySplit="3" topLeftCell="A4" activePane="bottomLeft" state="frozen"/>
      <selection pane="bottomLeft" activeCell="D6" sqref="A4:D6"/>
    </sheetView>
  </sheetViews>
  <sheetFormatPr defaultColWidth="8.81640625" defaultRowHeight="14" outlineLevelCol="1" x14ac:dyDescent="0.3"/>
  <cols>
    <col min="1" max="1" width="9" style="41" customWidth="1"/>
    <col min="2" max="2" width="2.36328125" style="41" bestFit="1" customWidth="1"/>
    <col min="3" max="3" width="31.6328125" style="41" customWidth="1"/>
    <col min="4" max="4" width="15.26953125" style="41" bestFit="1" customWidth="1" outlineLevel="1"/>
    <col min="5" max="5" width="14.1796875" style="41" customWidth="1" outlineLevel="1"/>
    <col min="6" max="6" width="17.1796875" style="41" hidden="1" customWidth="1" outlineLevel="1"/>
    <col min="7" max="7" width="15.6328125" style="41" customWidth="1"/>
    <col min="8" max="8" width="73.1796875" style="41" customWidth="1"/>
    <col min="9" max="9" width="24.36328125" style="41" customWidth="1"/>
    <col min="10" max="10" width="49.36328125" style="41" customWidth="1"/>
    <col min="11" max="11" width="20.08984375" style="41" customWidth="1"/>
    <col min="12" max="12" width="28.90625" style="41" customWidth="1"/>
    <col min="13" max="13" width="73.1796875" style="41" customWidth="1"/>
    <col min="14" max="16384" width="8.81640625" style="41"/>
  </cols>
  <sheetData>
    <row r="1" spans="1:25" s="59" customFormat="1" ht="23.5" customHeight="1" x14ac:dyDescent="0.35">
      <c r="A1" s="106" t="s">
        <v>76</v>
      </c>
      <c r="B1" s="106"/>
      <c r="C1" s="106"/>
    </row>
    <row r="2" spans="1:25" s="59" customFormat="1" ht="23.5" customHeight="1" thickBot="1" x14ac:dyDescent="0.4">
      <c r="A2" s="104" t="s">
        <v>140</v>
      </c>
      <c r="B2" s="104"/>
      <c r="C2" s="105"/>
    </row>
    <row r="3" spans="1:25" ht="29" thickTop="1" thickBot="1" x14ac:dyDescent="0.35">
      <c r="A3" s="100" t="s">
        <v>0</v>
      </c>
      <c r="B3" s="101"/>
      <c r="C3" s="33" t="s">
        <v>1</v>
      </c>
      <c r="D3" s="34" t="s">
        <v>2</v>
      </c>
      <c r="E3" s="35" t="s">
        <v>3</v>
      </c>
      <c r="F3" s="36" t="s">
        <v>4</v>
      </c>
      <c r="G3" s="40" t="s">
        <v>73</v>
      </c>
      <c r="H3" s="40" t="s">
        <v>75</v>
      </c>
      <c r="I3" s="40" t="s">
        <v>74</v>
      </c>
      <c r="J3" s="40" t="s">
        <v>77</v>
      </c>
      <c r="K3" s="40" t="s">
        <v>78</v>
      </c>
      <c r="L3" s="40" t="s">
        <v>79</v>
      </c>
      <c r="M3" s="40" t="s">
        <v>61</v>
      </c>
      <c r="N3" s="42"/>
      <c r="O3" s="42"/>
      <c r="P3" s="42"/>
      <c r="Q3" s="42"/>
      <c r="R3" s="42"/>
      <c r="S3" s="42"/>
      <c r="T3" s="42"/>
      <c r="U3" s="42"/>
      <c r="V3" s="42"/>
      <c r="W3" s="42"/>
      <c r="X3" s="42"/>
    </row>
    <row r="4" spans="1:25" customFormat="1" ht="60" customHeight="1" thickBot="1" x14ac:dyDescent="0.4">
      <c r="A4" s="127" t="s">
        <v>147</v>
      </c>
      <c r="B4" s="126"/>
      <c r="C4" s="89" t="s">
        <v>148</v>
      </c>
      <c r="D4" s="109" t="s">
        <v>28</v>
      </c>
      <c r="E4" s="131">
        <v>45132</v>
      </c>
      <c r="F4" s="142" t="s">
        <v>26</v>
      </c>
      <c r="G4" s="84"/>
      <c r="H4" s="134"/>
      <c r="I4" s="133"/>
      <c r="J4" s="141"/>
      <c r="K4" s="140"/>
      <c r="L4" s="86"/>
      <c r="M4" s="132"/>
      <c r="N4" s="42"/>
      <c r="O4" s="42"/>
      <c r="P4" s="42"/>
      <c r="Q4" s="42"/>
      <c r="R4" s="42"/>
      <c r="S4" s="42"/>
      <c r="T4" s="42"/>
      <c r="U4" s="42"/>
      <c r="V4" s="42"/>
      <c r="W4" s="42"/>
      <c r="X4" s="42"/>
      <c r="Y4" s="87"/>
    </row>
    <row r="5" spans="1:25" customFormat="1" ht="60" customHeight="1" thickBot="1" x14ac:dyDescent="0.4">
      <c r="A5" s="127" t="s">
        <v>143</v>
      </c>
      <c r="B5" s="89" t="s">
        <v>12</v>
      </c>
      <c r="C5" s="89" t="s">
        <v>144</v>
      </c>
      <c r="D5" s="109" t="s">
        <v>95</v>
      </c>
      <c r="E5" s="131">
        <v>45117</v>
      </c>
      <c r="F5" s="142" t="s">
        <v>26</v>
      </c>
      <c r="G5" s="84"/>
      <c r="H5" s="83"/>
      <c r="I5" s="85"/>
      <c r="J5" s="141"/>
      <c r="K5" s="140"/>
      <c r="L5" s="86"/>
      <c r="M5" s="85"/>
      <c r="N5" s="42"/>
      <c r="O5" s="42"/>
      <c r="P5" s="42"/>
      <c r="Q5" s="42"/>
      <c r="R5" s="42"/>
      <c r="S5" s="42"/>
      <c r="T5" s="42"/>
      <c r="U5" s="42"/>
      <c r="V5" s="42"/>
      <c r="W5" s="42"/>
      <c r="X5" s="42"/>
      <c r="Y5" s="87"/>
    </row>
    <row r="6" spans="1:25" customFormat="1" ht="60" customHeight="1" thickBot="1" x14ac:dyDescent="0.4">
      <c r="A6" s="127" t="s">
        <v>149</v>
      </c>
      <c r="B6" s="126"/>
      <c r="C6" s="89" t="s">
        <v>150</v>
      </c>
      <c r="D6" s="109" t="s">
        <v>28</v>
      </c>
      <c r="E6" s="131">
        <v>45114</v>
      </c>
      <c r="F6" s="142" t="s">
        <v>26</v>
      </c>
      <c r="G6" s="84"/>
      <c r="H6" s="83"/>
      <c r="I6" s="85"/>
      <c r="J6" s="141"/>
      <c r="K6" s="140"/>
      <c r="L6" s="121"/>
      <c r="M6" s="120"/>
      <c r="N6" s="42"/>
      <c r="O6" s="42"/>
      <c r="P6" s="42"/>
      <c r="Q6" s="42"/>
      <c r="R6" s="42"/>
      <c r="S6" s="42"/>
      <c r="T6" s="42"/>
      <c r="U6" s="42"/>
      <c r="V6" s="42"/>
      <c r="W6" s="42"/>
      <c r="X6" s="42"/>
      <c r="Y6" s="87"/>
    </row>
    <row r="7" spans="1:25" ht="42.5" thickBot="1" x14ac:dyDescent="0.35">
      <c r="A7" s="26" t="s">
        <v>90</v>
      </c>
      <c r="B7" s="27"/>
      <c r="C7" s="28" t="s">
        <v>91</v>
      </c>
      <c r="D7" s="62" t="s">
        <v>94</v>
      </c>
      <c r="E7" s="63">
        <v>45028</v>
      </c>
      <c r="F7" s="64" t="s">
        <v>10</v>
      </c>
      <c r="G7" s="130">
        <v>45120</v>
      </c>
      <c r="H7" s="129" t="s">
        <v>133</v>
      </c>
      <c r="I7" s="128"/>
      <c r="J7" s="66" t="s">
        <v>77</v>
      </c>
      <c r="K7" s="67"/>
      <c r="L7" s="66" t="s">
        <v>128</v>
      </c>
      <c r="M7" s="66"/>
    </row>
    <row r="8" spans="1:25" s="44" customFormat="1" ht="70.5" thickBot="1" x14ac:dyDescent="0.4">
      <c r="A8" s="26" t="s">
        <v>88</v>
      </c>
      <c r="B8" s="27"/>
      <c r="C8" s="28" t="s">
        <v>89</v>
      </c>
      <c r="D8" s="62" t="s">
        <v>94</v>
      </c>
      <c r="E8" s="63">
        <v>45028</v>
      </c>
      <c r="F8" s="64" t="s">
        <v>10</v>
      </c>
      <c r="G8" s="67">
        <v>45120</v>
      </c>
      <c r="H8" s="97" t="s">
        <v>134</v>
      </c>
      <c r="I8" s="66"/>
      <c r="J8" s="66" t="s">
        <v>77</v>
      </c>
      <c r="K8" s="67"/>
      <c r="L8" s="66" t="s">
        <v>128</v>
      </c>
      <c r="M8" s="66"/>
      <c r="N8" s="51"/>
      <c r="O8" s="53"/>
      <c r="P8" s="53"/>
      <c r="Q8" s="54"/>
      <c r="R8" s="54"/>
      <c r="S8" s="53"/>
      <c r="T8" s="52"/>
      <c r="U8" s="52"/>
      <c r="V8" s="55"/>
    </row>
    <row r="9" spans="1:25" ht="99.5" thickBot="1" x14ac:dyDescent="0.35">
      <c r="A9" s="26" t="s">
        <v>92</v>
      </c>
      <c r="B9" s="27"/>
      <c r="C9" s="28" t="s">
        <v>93</v>
      </c>
      <c r="D9" s="62" t="s">
        <v>95</v>
      </c>
      <c r="E9" s="96">
        <v>45022</v>
      </c>
      <c r="F9" s="95" t="s">
        <v>10</v>
      </c>
      <c r="G9" s="98">
        <v>45085</v>
      </c>
      <c r="H9" s="99" t="s">
        <v>136</v>
      </c>
      <c r="I9" s="93" t="s">
        <v>25</v>
      </c>
      <c r="J9" s="93" t="s">
        <v>77</v>
      </c>
      <c r="K9" s="94" t="s">
        <v>25</v>
      </c>
      <c r="L9" s="93" t="s">
        <v>127</v>
      </c>
      <c r="M9" s="93" t="s">
        <v>131</v>
      </c>
    </row>
    <row r="10" spans="1:25" ht="84.5" thickBot="1" x14ac:dyDescent="0.35">
      <c r="A10" s="26" t="s">
        <v>84</v>
      </c>
      <c r="B10" s="27"/>
      <c r="C10" s="28" t="s">
        <v>85</v>
      </c>
      <c r="D10" s="29" t="s">
        <v>86</v>
      </c>
      <c r="E10" s="92">
        <v>45014</v>
      </c>
      <c r="F10" s="91" t="s">
        <v>10</v>
      </c>
      <c r="G10" s="98">
        <v>45120</v>
      </c>
      <c r="H10" s="66" t="s">
        <v>132</v>
      </c>
      <c r="I10" s="93" t="s">
        <v>25</v>
      </c>
      <c r="J10" s="93" t="s">
        <v>126</v>
      </c>
      <c r="K10" s="94" t="s">
        <v>25</v>
      </c>
      <c r="L10" s="93" t="s">
        <v>25</v>
      </c>
      <c r="M10" s="93"/>
    </row>
    <row r="11" spans="1:25" s="42" customFormat="1" ht="150" customHeight="1" thickBot="1" x14ac:dyDescent="0.35">
      <c r="A11" s="26" t="s">
        <v>49</v>
      </c>
      <c r="B11" s="27"/>
      <c r="C11" s="28" t="s">
        <v>50</v>
      </c>
      <c r="D11" s="21" t="s">
        <v>31</v>
      </c>
      <c r="E11" s="22">
        <v>44894</v>
      </c>
      <c r="F11" s="29" t="s">
        <v>10</v>
      </c>
      <c r="G11" s="58">
        <v>44827</v>
      </c>
      <c r="H11" s="25" t="s">
        <v>58</v>
      </c>
      <c r="I11" s="25" t="s">
        <v>97</v>
      </c>
      <c r="J11" s="25" t="s">
        <v>98</v>
      </c>
      <c r="K11" s="58">
        <v>44827</v>
      </c>
      <c r="L11" s="25" t="s">
        <v>99</v>
      </c>
      <c r="M11" s="25"/>
    </row>
    <row r="12" spans="1:25" s="42" customFormat="1" ht="150" customHeight="1" thickBot="1" x14ac:dyDescent="0.35">
      <c r="A12" s="26" t="s">
        <v>129</v>
      </c>
      <c r="B12" s="27"/>
      <c r="C12" s="28" t="s">
        <v>130</v>
      </c>
      <c r="D12" s="21"/>
      <c r="E12" s="22">
        <v>44832</v>
      </c>
      <c r="F12" s="29"/>
      <c r="G12" s="98">
        <v>45120</v>
      </c>
      <c r="H12" s="97" t="s">
        <v>135</v>
      </c>
      <c r="I12" s="25"/>
      <c r="J12" s="23" t="s">
        <v>111</v>
      </c>
      <c r="K12" s="58"/>
      <c r="L12" s="25"/>
      <c r="M12" s="25"/>
    </row>
    <row r="13" spans="1:25" s="42" customFormat="1" ht="157.5" customHeight="1" x14ac:dyDescent="0.3">
      <c r="A13" s="26" t="s">
        <v>46</v>
      </c>
      <c r="B13" s="27" t="s">
        <v>45</v>
      </c>
      <c r="C13" s="28" t="s">
        <v>47</v>
      </c>
      <c r="D13" s="21" t="s">
        <v>31</v>
      </c>
      <c r="E13" s="22">
        <v>44805</v>
      </c>
      <c r="F13" s="29" t="s">
        <v>10</v>
      </c>
      <c r="G13" s="58">
        <v>44827</v>
      </c>
      <c r="H13" s="25" t="s">
        <v>58</v>
      </c>
      <c r="I13" s="25" t="s">
        <v>97</v>
      </c>
      <c r="J13" s="25" t="s">
        <v>98</v>
      </c>
      <c r="K13" s="58">
        <v>44827</v>
      </c>
      <c r="L13" s="25" t="s">
        <v>99</v>
      </c>
      <c r="M13" s="25"/>
    </row>
    <row r="14" spans="1:25" ht="56" x14ac:dyDescent="0.3">
      <c r="A14" s="69" t="s">
        <v>51</v>
      </c>
      <c r="B14" s="46"/>
      <c r="C14" s="47" t="s">
        <v>103</v>
      </c>
      <c r="D14" s="48" t="s">
        <v>52</v>
      </c>
      <c r="E14" s="14">
        <v>44690</v>
      </c>
      <c r="F14" s="13" t="s">
        <v>10</v>
      </c>
      <c r="G14" s="75">
        <v>45057</v>
      </c>
      <c r="H14" s="43" t="s">
        <v>109</v>
      </c>
      <c r="I14" s="43" t="s">
        <v>110</v>
      </c>
      <c r="J14" s="43" t="s">
        <v>111</v>
      </c>
      <c r="K14" s="43" t="s">
        <v>111</v>
      </c>
      <c r="L14" s="43" t="s">
        <v>111</v>
      </c>
      <c r="M14" s="43" t="s">
        <v>111</v>
      </c>
    </row>
  </sheetData>
  <mergeCells count="3">
    <mergeCell ref="A1:C1"/>
    <mergeCell ref="A2:C2"/>
    <mergeCell ref="A3:B3"/>
  </mergeCells>
  <conditionalFormatting sqref="E4:E14">
    <cfRule type="cellIs" dxfId="7" priority="5" stopIfTrue="1" operator="equal">
      <formula>"Closed"</formula>
    </cfRule>
    <cfRule type="cellIs" dxfId="6" priority="6" stopIfTrue="1" operator="equal">
      <formula>"Live"</formula>
    </cfRule>
  </conditionalFormatting>
  <conditionalFormatting sqref="S8">
    <cfRule type="containsText" dxfId="5" priority="15" operator="containsText" text="Y">
      <formula>NOT(ISERROR(SEARCH("Y",S8)))</formula>
    </cfRule>
    <cfRule type="containsText" dxfId="4" priority="16" operator="containsText" text="N">
      <formula>NOT(ISERROR(SEARCH("N",S8)))</formula>
    </cfRule>
  </conditionalFormatting>
  <conditionalFormatting sqref="F5:F6">
    <cfRule type="cellIs" dxfId="3" priority="3" stopIfTrue="1" operator="equal">
      <formula>"Closed"</formula>
    </cfRule>
    <cfRule type="cellIs" dxfId="2" priority="4" stopIfTrue="1" operator="equal">
      <formula>"Live"</formula>
    </cfRule>
  </conditionalFormatting>
  <conditionalFormatting sqref="F4">
    <cfRule type="cellIs" dxfId="1" priority="1" stopIfTrue="1" operator="equal">
      <formula>"Closed"</formula>
    </cfRule>
    <cfRule type="cellIs" dxfId="0" priority="2" stopIfTrue="1" operator="equal">
      <formula>"Live"</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18" ma:contentTypeDescription="Create a new document." ma:contentTypeScope="" ma:versionID="71f06784f3c63f0c7a1877cf270e7499">
  <xsd:schema xmlns:xsd="http://www.w3.org/2001/XMLSchema" xmlns:xs="http://www.w3.org/2001/XMLSchema" xmlns:p="http://schemas.microsoft.com/office/2006/metadata/properties" xmlns:ns2="45b145c3-dbb9-4688-9b7f-e659acfa9075" xmlns:ns3="d5e8df70-7ba7-462a-92bc-0eb2af61e599" targetNamespace="http://schemas.microsoft.com/office/2006/metadata/properties" ma:root="true" ma:fieldsID="9426bbcef65ba2d64b0be89a8c4170ff" ns2:_="" ns3:_="">
    <xsd:import namespace="45b145c3-dbb9-4688-9b7f-e659acfa9075"/>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TaxCatchAll" minOccurs="0"/>
                <xsd:element ref="ns2:MediaServiceOCR"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5b145c3-dbb9-4688-9b7f-e659acfa9075">
      <Terms xmlns="http://schemas.microsoft.com/office/infopath/2007/PartnerControls"/>
    </lcf76f155ced4ddcb4097134ff3c332f>
    <TaxCatchAll xmlns="d5e8df70-7ba7-462a-92bc-0eb2af61e59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5FAD91-1BCB-4009-AFFA-12824DDB77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226C09-6539-49EF-91DC-CBEE7A148A3F}">
  <ds:schemaRefs>
    <ds:schemaRef ds:uri="http://schemas.microsoft.com/office/2006/metadata/properties"/>
    <ds:schemaRef ds:uri="http://purl.org/dc/dcmitype/"/>
    <ds:schemaRef ds:uri="http://schemas.microsoft.com/office/2006/documentManagement/types"/>
    <ds:schemaRef ds:uri="d5e8df70-7ba7-462a-92bc-0eb2af61e599"/>
    <ds:schemaRef ds:uri="http://schemas.microsoft.com/office/infopath/2007/PartnerControls"/>
    <ds:schemaRef ds:uri="45b145c3-dbb9-4688-9b7f-e659acfa9075"/>
    <ds:schemaRef ds:uri="http://purl.org/dc/elements/1.1/"/>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70334920-B262-410C-999D-417F84282F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Watch List</vt:lpstr>
      <vt:lpstr>IGT equivalent Mods</vt:lpstr>
      <vt:lpstr>Live Review Groups</vt:lpstr>
      <vt:lpstr>IGT UNC Impact Assessments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Anne Jackson</cp:lastModifiedBy>
  <dcterms:created xsi:type="dcterms:W3CDTF">2020-07-02T13:07:49Z</dcterms:created>
  <dcterms:modified xsi:type="dcterms:W3CDTF">2023-08-03T16:17:59Z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y fmtid="{D5CDD505-2E9C-101B-9397-08002B2CF9AE}" pid="4" name="MediaServiceImageTags">
    <vt:lpwstr/>
  </property>
  <property fmtid="{D5CDD505-2E9C-101B-9397-08002B2CF9AE}" pid="5" name="MSIP_Label_2d7f055f-5347-41d4-8cbe-c035e83f4f3c_Enabled">
    <vt:lpwstr>true</vt:lpwstr>
  </property>
  <property fmtid="{D5CDD505-2E9C-101B-9397-08002B2CF9AE}" pid="6" name="MSIP_Label_2d7f055f-5347-41d4-8cbe-c035e83f4f3c_SetDate">
    <vt:lpwstr>2023-07-13T07:20:33Z</vt:lpwstr>
  </property>
  <property fmtid="{D5CDD505-2E9C-101B-9397-08002B2CF9AE}" pid="7" name="MSIP_Label_2d7f055f-5347-41d4-8cbe-c035e83f4f3c_Method">
    <vt:lpwstr>Standard</vt:lpwstr>
  </property>
  <property fmtid="{D5CDD505-2E9C-101B-9397-08002B2CF9AE}" pid="8" name="MSIP_Label_2d7f055f-5347-41d4-8cbe-c035e83f4f3c_Name">
    <vt:lpwstr>defa4170-0d19-0005-0004-bc88714345d2</vt:lpwstr>
  </property>
  <property fmtid="{D5CDD505-2E9C-101B-9397-08002B2CF9AE}" pid="9" name="MSIP_Label_2d7f055f-5347-41d4-8cbe-c035e83f4f3c_SiteId">
    <vt:lpwstr>883dbbc0-a334-4b54-87cf-04fa94aeafb8</vt:lpwstr>
  </property>
  <property fmtid="{D5CDD505-2E9C-101B-9397-08002B2CF9AE}" pid="10" name="MSIP_Label_2d7f055f-5347-41d4-8cbe-c035e83f4f3c_ActionId">
    <vt:lpwstr>ad9f6eb4-874a-4c95-891c-c43af66430b4</vt:lpwstr>
  </property>
  <property fmtid="{D5CDD505-2E9C-101B-9397-08002B2CF9AE}" pid="11" name="MSIP_Label_2d7f055f-5347-41d4-8cbe-c035e83f4f3c_ContentBits">
    <vt:lpwstr>0</vt:lpwstr>
  </property>
</Properties>
</file>