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04 Meetings/03 Cross-Code modification implications/01 Cross-Code Implications Tracker/4. 2023/"/>
    </mc:Choice>
  </mc:AlternateContent>
  <xr:revisionPtr revIDLastSave="120" documentId="8_{587D3411-9DF3-4D55-B829-4254FC30BA9B}" xr6:coauthVersionLast="47" xr6:coauthVersionMax="47" xr10:uidLastSave="{3E5B2092-54E7-425C-887F-8F49F47A7EAC}"/>
  <bookViews>
    <workbookView xWindow="-110" yWindow="-110" windowWidth="19420" windowHeight="11500" firstSheet="1" activeTab="3" xr2:uid="{3CEE5C5E-1673-4D46-92D5-5817A9BB4C1B}"/>
  </bookViews>
  <sheets>
    <sheet name="Watch List" sheetId="1" r:id="rId1"/>
    <sheet name="IGT equivalent Mods" sheetId="4" r:id="rId2"/>
    <sheet name="Live Review Groups" sheetId="2" r:id="rId3"/>
    <sheet name="IGT UNC Impact Assessments" sheetId="6"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I5" i="2" l="1"/>
  <c r="I15" i="1"/>
</calcChain>
</file>

<file path=xl/sharedStrings.xml><?xml version="1.0" encoding="utf-8"?>
<sst xmlns="http://schemas.openxmlformats.org/spreadsheetml/2006/main" count="281" uniqueCount="142">
  <si>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</si>
  <si>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</si>
  <si>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</si>
  <si>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</si>
  <si>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</si>
  <si>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</si>
  <si>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</si>
  <si>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</si>
  <si>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</si>
  <si>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</si>
  <si>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</si>
  <si>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</si>
  <si>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</si>
  <si>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</si>
  <si>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</si>
  <si>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</si>
  <si>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</si>
  <si>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</si>
  <si>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</si>
  <si>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</si>
  <si>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</si>
  <si>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</si>
  <si>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</si>
  <si>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</si>
  <si>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</si>
  <si>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</si>
  <si>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</si>
  <si>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Awaiting Implementation</t>
  </si>
  <si>
    <t>SEFE Energy Limited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</si>
  <si>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</si>
  <si>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</si>
  <si>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</si>
  <si>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</si>
  <si>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</si>
  <si>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</si>
  <si>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</si>
  <si>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</si>
  <si>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</si>
  <si>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</si>
  <si>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0816</t>
  </si>
  <si>
    <t>0819</t>
  </si>
  <si>
    <t>Update to AQ Correction Processes</t>
  </si>
  <si>
    <t>E.ON Next</t>
  </si>
  <si>
    <t>Establishing/Amending a Gas Vacant
Site Process</t>
  </si>
  <si>
    <t>British Gas</t>
  </si>
  <si>
    <t>U</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</si>
  <si>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</si>
  <si>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</si>
  <si>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</si>
  <si>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</si>
  <si>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</si>
  <si>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</si>
  <si>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</si>
  <si>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</si>
  <si>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</si>
  <si>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</si>
  <si>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 xml:space="preserve">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t>
  </si>
  <si>
    <t>IGT UNC Workgroup Update / Current Status</t>
  </si>
  <si>
    <t>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t>
  </si>
  <si>
    <t xml:space="preserve">Awaiting Decision </t>
  </si>
  <si>
    <t>Ofgem Decision</t>
  </si>
  <si>
    <t>Additional Comments / Updates</t>
  </si>
  <si>
    <t>0831</t>
  </si>
  <si>
    <t>A</t>
  </si>
  <si>
    <t>0841</t>
  </si>
  <si>
    <t>Allocation of LDZ UIG to Shippers Based on a Straight Throughput Method</t>
  </si>
  <si>
    <t>Allocation of LDZ UIG to Shippers (Class 3 and 4) Based on a Straight Throughput Method</t>
  </si>
  <si>
    <t>The purpose of this Modification is to change the method by which unidentified gas (UIG) is allocated to Shippers from the current AUGE table of weighting factors to a throughput or universal allocation model.</t>
  </si>
  <si>
    <t>The purpose of this Modification is to remove the current AUGE process and create a permanent weighting table that encourages movement to Daily Metering, reduces levels of UIG and discourages risk premiums for customers.</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</si>
  <si>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</si>
  <si>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</si>
  <si>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</si>
  <si>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</si>
  <si>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</si>
  <si>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</si>
  <si>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</si>
  <si>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</si>
  <si>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</si>
  <si>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</si>
  <si>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</si>
  <si>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</si>
  <si>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t>
  </si>
  <si>
    <t xml:space="preserve">This modification is likely to be relevant to and include the IGT sites within a Shippers' portfolio, however the solution will be effected through the UNC and an IGT UNC modification is unlikely.
This Modification was recommended for Implementation on 16th February 2023. With Ofgem for decision. </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</si>
  <si>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</si>
  <si>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</si>
  <si>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</si>
  <si>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</si>
  <si>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</si>
  <si>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</si>
  <si>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</si>
  <si>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</si>
  <si>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</si>
  <si>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</si>
  <si>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</si>
  <si>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</si>
  <si>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</si>
  <si>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</si>
  <si>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</si>
  <si>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Modification Required (Non-Mirror)</t>
  </si>
  <si>
    <t>Jenny Rawlinson, BUUK</t>
  </si>
  <si>
    <t>Correct as of 02/06/2023</t>
  </si>
  <si>
    <t xml:space="preserve">The purpose of this Modification is to expand the scope of the Demand Side Response (DSR) arrangements (as set out in the UNC) to enable the establishment of direct contractual arrangements between National Gas Transmission (NGT) and individual Consumers for the voluntary reduction of their gas demand. </t>
  </si>
  <si>
    <t>This Modification, raised as an output from Request 0835R, seeks to:
• Extend eligibility to participate in gas DSR to Class 2 Consumers;
• Amend the determination of the quantity of demand reduction under a DSR Option;
• Enable DSR Option Offers to specify a maximum number of days on which the DSR Option could be exercised and incorporate this into the NGT assessment process for DSR Options;
• Clarify the obligations of a User if a DSR Option is exercised;
• Provide greater optionality for Users and Consumers in the DSR Options tender process; and
• Enable National Gas Transmission (NGT) to procure DSR Options that may be exercised with a 5-day lead-time.</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</si>
  <si>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</si>
  <si>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</si>
  <si>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</si>
  <si>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</si>
  <si>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</si>
  <si>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</si>
  <si>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 xml:space="preserve">n/a </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</si>
  <si>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</si>
  <si>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 xml:space="preserve">WG considered the Modification following presentation from the Proposer. The WG agreed that based on the information provided there would not be an impact on the IGT UNC and therefore an IGT UNC Modification was not seen as being needed at this time. </t>
  </si>
  <si>
    <t>No Impact</t>
  </si>
  <si>
    <t>N/A</t>
  </si>
  <si>
    <t>Reporting Valid Confirmed Theft of Gas into Central Systems and Reporting Suspected Theft to Suppliers</t>
  </si>
  <si>
    <t>Effective date</t>
  </si>
  <si>
    <t>Implemented</t>
  </si>
  <si>
    <t>0734</t>
  </si>
  <si>
    <t>IGT 166</t>
  </si>
  <si>
    <t>IGT 165</t>
  </si>
  <si>
    <t>Proceed to Consultation</t>
  </si>
  <si>
    <t>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t>
  </si>
  <si>
    <t>Correct as of 04/07/2023</t>
  </si>
  <si>
    <t>0848</t>
  </si>
  <si>
    <t>Alignment of Entry and Exit Capacity Constraint Management Provisions</t>
  </si>
  <si>
    <t xml:space="preserve">The Modification seeks to clarify in the UNC that National Gas Transmission (NGT) will apply the System Management Principles in the course of the management of an Exit Capacity Constraint. This will align the Exit Capacity arrangements with existing UNC terms relating to Entry Capacity Constraint Management, and also with the Exit Capacity release principles set out in the Exit Capacity Release Methodology Statement. </t>
  </si>
  <si>
    <t>Final Mod Report</t>
  </si>
  <si>
    <t>Awaiting Implementation (est.01/11/2023)</t>
  </si>
  <si>
    <t>Approved</t>
  </si>
  <si>
    <t>Not Required</t>
  </si>
  <si>
    <t>OVO</t>
  </si>
  <si>
    <t>BUUK</t>
  </si>
  <si>
    <t>Proposer to provide update at July 2023 WG.</t>
  </si>
  <si>
    <t>0825</t>
  </si>
  <si>
    <t>Removal of remaining Retrospective Asset, Address and Supply Point (RAASP) elements of the Retospective Adjustment Arrangements put in place under Modification 0434.</t>
  </si>
  <si>
    <t xml:space="preserve">Proposer of UNC 0843 has indicated that they are keen to have the same obligations as the UNC with regards to Shrinkage. The UNC Modification Proposer has indicated that they are willing to raise a Modification to enable this.  </t>
  </si>
  <si>
    <t>At the May 2023 Workgroup it was established that an IGT Modification was not required.  However, Legal text to be reviewed by Code Administrator.</t>
  </si>
  <si>
    <t>Establishing/Amending a Gas Vacant Site Process.</t>
  </si>
  <si>
    <t>as at 05/07/2023</t>
  </si>
  <si>
    <r>
      <t xml:space="preserve">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1"/>
        <color rgb="FFFF0000"/>
        <rFont val="Arial"/>
        <family val="2"/>
      </rPr>
      <t>This modification is still under development and an equivalent mod IGT165 has been raised in the IGT UNC.</t>
    </r>
  </si>
  <si>
    <t>The IGTs have not been marked as an impacted group. The intention is for the modification to work on IGT Sites.  
Proposer to provide update at July 2023 WG.</t>
  </si>
  <si>
    <r>
      <t xml:space="preserve">WG initially considered the Modification during May 2023 meeting. The UNC Modification Proposer and the Proposer of 0808 will discuss offline and engage with IGTs. Likely an impact but further information needed, which will be considered at the June 2023 meeting. 
</t>
    </r>
    <r>
      <rPr>
        <sz val="11"/>
        <color rgb="FFFF0000"/>
        <rFont val="Arial"/>
        <family val="2"/>
      </rPr>
      <t>Nothing needed at the moment but it is still something we need to continue to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</si>
</sst>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4"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sz val="11"/>
      <color theme="1"/>
      <name val="Arial"/>
      <family val="2"/>
    </font>
    <font>
      <b/>
      <sz val="12"/>
      <color theme="1"/>
      <name val="Arial"/>
      <family val="2"/>
      <charset val="204"/>
    </font>
    <font>
      <sz val="12"/>
      <color theme="1"/>
      <name val="Arial"/>
      <family val="2"/>
      <charset val="204"/>
    </font>
    <font>
      <sz val="12"/>
      <color theme="1"/>
      <name val="Calibri"/>
      <family val="2"/>
    </font>
    <font>
      <sz val="9"/>
      <color theme="1"/>
      <name val="Arial"/>
      <family val="2"/>
    </font>
    <font>
      <b/>
      <sz val="9"/>
      <color theme="1"/>
      <name val="Arial"/>
      <family val="2"/>
    </font>
    <font>
      <sz val="12"/>
      <name val="Calibri"/>
      <family val="2"/>
    </font>
    <font>
      <sz val="11"/>
      <name val="Calibri"/>
      <family val="2"/>
      <scheme val="minor"/>
    </font>
    <font>
      <sz val="12"/>
      <name val="Arial"/>
      <family val="2"/>
    </font>
    <font>
      <sz val="12"/>
      <color indexed="8"/>
      <name val="Calibri"/>
      <family val="2"/>
    </font>
    <font>
      <sz val="12"/>
      <color rgb="FFFF0000"/>
      <name val="Arial"/>
      <family val="2"/>
    </font>
    <font>
      <sz val="11"/>
      <color theme="1"/>
      <name val="Arial"/>
    </font>
    <font>
      <sz val="12"/>
      <color theme="1"/>
      <name val="Arial"/>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6">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s>
  <cellStyleXfs count="6">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129">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1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0" fillId="0" borderId="0" xfId="0" applyProtection="1">
      <protection locked="0"/>
    </xf>
    <xf numFmtId="0" fontId="11" fillId="2" borderId="6"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15" fontId="0" fillId="0" borderId="0" xfId="0" applyNumberFormat="1" applyAlignment="1" applyProtection="1">
      <alignment horizontal="center" vertical="center" wrapText="1"/>
      <protection locked="0"/>
    </xf>
    <xf numFmtId="0" fontId="13" fillId="0" borderId="0" xfId="0" applyFont="1" applyAlignment="1">
      <alignment horizontal="center" vertical="center" wrapText="1"/>
    </xf>
    <xf numFmtId="0" fontId="0" fillId="0" borderId="0" xfId="0" applyAlignment="1" applyProtection="1">
      <alignment vertical="center" wrapText="1"/>
      <protection locked="0"/>
    </xf>
    <xf numFmtId="0" fontId="12"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4" fillId="0" borderId="0" xfId="0" applyFont="1" applyProtection="1">
      <protection locked="0"/>
    </xf>
    <xf numFmtId="0" fontId="6" fillId="0" borderId="0" xfId="0" applyFont="1" applyAlignment="1">
      <alignment horizontal="center" vertical="center"/>
    </xf>
    <xf numFmtId="0" fontId="10" fillId="0" borderId="12" xfId="0" applyFont="1" applyBorder="1" applyAlignment="1">
      <alignment horizontal="center" vertical="center"/>
    </xf>
    <xf numFmtId="15" fontId="6" fillId="2" borderId="5" xfId="0" applyNumberFormat="1" applyFont="1" applyFill="1" applyBorder="1" applyAlignment="1">
      <alignment horizontal="left" vertical="center" wrapText="1"/>
    </xf>
    <xf numFmtId="0" fontId="10" fillId="2" borderId="0" xfId="0" applyFont="1" applyFill="1" applyAlignment="1">
      <alignment vertical="center"/>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6" fillId="0" borderId="21" xfId="1" applyFont="1" applyBorder="1" applyAlignment="1">
      <alignment horizontal="center" vertical="center" wrapText="1"/>
    </xf>
    <xf numFmtId="15" fontId="6" fillId="0" borderId="21" xfId="1" applyNumberFormat="1" applyFont="1" applyBorder="1" applyAlignment="1">
      <alignment horizontal="center" vertical="center" wrapText="1"/>
    </xf>
    <xf numFmtId="44" fontId="6" fillId="0" borderId="21" xfId="2" applyFont="1" applyBorder="1" applyAlignment="1">
      <alignment horizontal="center" vertical="center"/>
    </xf>
    <xf numFmtId="14" fontId="6" fillId="2" borderId="6" xfId="0" applyNumberFormat="1" applyFont="1" applyFill="1" applyBorder="1" applyAlignment="1" applyProtection="1">
      <alignment horizontal="center" vertical="center" wrapText="1"/>
      <protection locked="0"/>
    </xf>
    <xf numFmtId="0" fontId="6" fillId="3" borderId="5" xfId="0" applyFont="1" applyFill="1" applyBorder="1" applyAlignment="1">
      <alignment horizontal="left" vertical="center" wrapText="1"/>
    </xf>
    <xf numFmtId="15" fontId="6" fillId="3" borderId="5" xfId="0" applyNumberFormat="1" applyFont="1" applyFill="1" applyBorder="1" applyAlignment="1">
      <alignment horizontal="left" vertical="center" wrapText="1"/>
    </xf>
    <xf numFmtId="0" fontId="6" fillId="0" borderId="5" xfId="0" applyFont="1" applyBorder="1" applyAlignment="1" applyProtection="1">
      <alignment horizontal="center" vertical="center" wrapText="1"/>
      <protection locked="0"/>
    </xf>
    <xf numFmtId="49" fontId="9" fillId="0" borderId="20" xfId="0" quotePrefix="1" applyNumberFormat="1" applyFont="1" applyBorder="1" applyAlignment="1" applyProtection="1">
      <alignment horizontal="right" vertical="center" wrapText="1"/>
      <protection locked="0"/>
    </xf>
    <xf numFmtId="49" fontId="9" fillId="0" borderId="19" xfId="0" quotePrefix="1" applyNumberFormat="1" applyFont="1" applyBorder="1" applyAlignment="1" applyProtection="1">
      <alignment horizontal="right" vertical="center" wrapText="1"/>
      <protection locked="0"/>
    </xf>
    <xf numFmtId="0" fontId="3" fillId="0" borderId="6" xfId="0" applyFont="1" applyBorder="1" applyAlignment="1" applyProtection="1">
      <alignment horizontal="center" vertical="center" wrapText="1"/>
      <protection locked="0"/>
    </xf>
    <xf numFmtId="0" fontId="18" fillId="0" borderId="0" xfId="0" applyFont="1" applyProtection="1">
      <protection locked="0"/>
    </xf>
    <xf numFmtId="0" fontId="17" fillId="0" borderId="0" xfId="0" applyFont="1" applyProtection="1">
      <protection locked="0"/>
    </xf>
    <xf numFmtId="15" fontId="3" fillId="2" borderId="6" xfId="0" applyNumberFormat="1"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lignment horizontal="left" vertical="center" wrapText="1"/>
    </xf>
    <xf numFmtId="15" fontId="6" fillId="0" borderId="5" xfId="0" applyNumberFormat="1" applyFont="1" applyBorder="1" applyAlignment="1">
      <alignment horizontal="left" vertical="center" wrapText="1"/>
    </xf>
    <xf numFmtId="15" fontId="6" fillId="0" borderId="6" xfId="0" applyNumberFormat="1" applyFont="1" applyBorder="1" applyAlignment="1">
      <alignment horizontal="center" vertical="center"/>
    </xf>
    <xf numFmtId="14" fontId="6" fillId="2" borderId="6" xfId="0" applyNumberFormat="1" applyFont="1" applyFill="1" applyBorder="1" applyAlignment="1" applyProtection="1">
      <alignment vertical="center" wrapText="1"/>
      <protection locked="0"/>
    </xf>
    <xf numFmtId="15" fontId="6" fillId="2" borderId="5" xfId="0" applyNumberFormat="1" applyFont="1" applyFill="1" applyBorder="1" applyAlignment="1" applyProtection="1">
      <alignment horizontal="center" vertical="center" wrapText="1"/>
      <protection locked="0"/>
    </xf>
    <xf numFmtId="15" fontId="9" fillId="0" borderId="6" xfId="1" applyNumberFormat="1" applyFont="1" applyBorder="1" applyAlignment="1">
      <alignment horizontal="center" vertical="center"/>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49" fontId="19" fillId="0" borderId="22" xfId="0" applyNumberFormat="1" applyFont="1" applyBorder="1" applyAlignment="1">
      <alignment horizontal="center" vertical="center" wrapText="1"/>
    </xf>
    <xf numFmtId="0" fontId="19" fillId="0" borderId="23" xfId="0" applyFont="1" applyBorder="1" applyAlignment="1">
      <alignment horizontal="left" vertical="center" wrapText="1"/>
    </xf>
    <xf numFmtId="0" fontId="19" fillId="0" borderId="23" xfId="0" applyFont="1" applyBorder="1" applyAlignment="1">
      <alignment horizontal="center" vertical="center" wrapText="1"/>
    </xf>
    <xf numFmtId="14" fontId="19" fillId="0" borderId="23" xfId="0" applyNumberFormat="1" applyFont="1" applyBorder="1" applyAlignment="1">
      <alignment horizontal="center" vertical="center" wrapText="1"/>
    </xf>
    <xf numFmtId="44" fontId="19" fillId="0" borderId="23" xfId="2" applyFont="1" applyBorder="1" applyAlignment="1">
      <alignment horizontal="left" vertical="center"/>
    </xf>
    <xf numFmtId="0" fontId="19" fillId="0" borderId="23" xfId="0" applyFont="1" applyBorder="1" applyAlignment="1">
      <alignment horizontal="center" vertical="center"/>
    </xf>
    <xf numFmtId="15" fontId="19" fillId="0" borderId="23" xfId="0" applyNumberFormat="1" applyFont="1" applyBorder="1" applyAlignment="1">
      <alignment horizontal="center" vertical="center" wrapText="1"/>
    </xf>
    <xf numFmtId="0" fontId="0" fillId="0" borderId="0" xfId="0" applyAlignment="1" applyProtection="1">
      <alignment horizontal="left" vertical="center" wrapText="1"/>
      <protection locked="0"/>
    </xf>
    <xf numFmtId="0" fontId="20" fillId="0" borderId="0" xfId="0" applyFont="1"/>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0" xfId="0" applyFont="1"/>
    <xf numFmtId="0" fontId="21" fillId="0" borderId="23" xfId="0" applyFont="1" applyBorder="1" applyAlignment="1">
      <alignment horizontal="left" vertical="center" wrapText="1"/>
    </xf>
    <xf numFmtId="15" fontId="5" fillId="2" borderId="6" xfId="0" applyNumberFormat="1" applyFont="1" applyFill="1" applyBorder="1" applyAlignment="1">
      <alignment horizontal="center" vertical="center"/>
    </xf>
    <xf numFmtId="0" fontId="5" fillId="0" borderId="6" xfId="0" applyFont="1" applyBorder="1" applyAlignment="1">
      <alignment horizontal="center" vertical="center" wrapText="1"/>
    </xf>
    <xf numFmtId="15" fontId="5" fillId="0" borderId="6" xfId="0" applyNumberFormat="1"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15" fontId="22" fillId="2" borderId="6" xfId="0" applyNumberFormat="1" applyFont="1" applyFill="1" applyBorder="1" applyAlignment="1" applyProtection="1">
      <alignment horizontal="center" vertical="center" wrapText="1"/>
      <protection locked="0"/>
    </xf>
    <xf numFmtId="0" fontId="22" fillId="3" borderId="5" xfId="0" applyFont="1" applyFill="1" applyBorder="1" applyAlignment="1">
      <alignment horizontal="left" vertical="center" wrapText="1"/>
    </xf>
    <xf numFmtId="15" fontId="22" fillId="3" borderId="5" xfId="0" applyNumberFormat="1" applyFont="1" applyFill="1" applyBorder="1" applyAlignment="1">
      <alignment horizontal="left" vertical="center" wrapText="1"/>
    </xf>
    <xf numFmtId="44" fontId="22" fillId="0" borderId="21" xfId="2" applyFont="1" applyBorder="1" applyAlignment="1">
      <alignment horizontal="center" vertical="center"/>
    </xf>
    <xf numFmtId="15" fontId="22" fillId="0" borderId="21" xfId="1" applyNumberFormat="1" applyFont="1" applyBorder="1" applyAlignment="1">
      <alignment horizontal="center" vertical="center" wrapText="1"/>
    </xf>
    <xf numFmtId="0" fontId="5" fillId="3" borderId="5" xfId="0" applyFont="1" applyFill="1" applyBorder="1" applyAlignment="1">
      <alignment horizontal="left" vertical="center" wrapText="1"/>
    </xf>
    <xf numFmtId="15" fontId="5" fillId="3" borderId="5" xfId="0" applyNumberFormat="1" applyFont="1" applyFill="1" applyBorder="1" applyAlignment="1">
      <alignment horizontal="left" vertical="center" wrapText="1"/>
    </xf>
    <xf numFmtId="0" fontId="22" fillId="2" borderId="0" xfId="0" applyFont="1" applyFill="1"/>
    <xf numFmtId="0" fontId="22" fillId="2" borderId="5" xfId="0" applyFont="1" applyFill="1" applyBorder="1" applyAlignment="1">
      <alignment horizontal="left" vertical="center" wrapText="1"/>
    </xf>
    <xf numFmtId="15" fontId="22" fillId="2" borderId="5" xfId="0" applyNumberFormat="1" applyFont="1" applyFill="1" applyBorder="1" applyAlignment="1">
      <alignment horizontal="left" vertical="center" wrapText="1"/>
    </xf>
    <xf numFmtId="0" fontId="22" fillId="2" borderId="6" xfId="0" applyFont="1" applyFill="1" applyBorder="1" applyAlignment="1" applyProtection="1">
      <alignment vertical="center" wrapText="1"/>
      <protection locked="0"/>
    </xf>
    <xf numFmtId="0" fontId="22" fillId="2" borderId="7" xfId="0" applyFont="1" applyFill="1" applyBorder="1" applyAlignment="1">
      <alignment horizontal="left" vertical="center" wrapText="1"/>
    </xf>
    <xf numFmtId="0" fontId="22" fillId="2" borderId="6" xfId="0" applyFont="1" applyFill="1" applyBorder="1" applyAlignment="1">
      <alignment horizontal="center" vertical="center" wrapText="1"/>
    </xf>
    <xf numFmtId="49" fontId="23" fillId="2" borderId="20" xfId="0" quotePrefix="1" applyNumberFormat="1" applyFont="1" applyFill="1" applyBorder="1" applyAlignment="1" applyProtection="1">
      <alignment horizontal="right" vertical="center" wrapText="1"/>
      <protection locked="0"/>
    </xf>
    <xf numFmtId="0" fontId="10" fillId="0" borderId="18"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left"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0" fillId="2" borderId="0" xfId="0" applyFont="1" applyFill="1" applyAlignment="1">
      <alignment horizontal="lef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0" fontId="16" fillId="2" borderId="12" xfId="0" applyFont="1" applyFill="1" applyBorder="1" applyAlignment="1">
      <alignment horizontal="left" vertical="center"/>
    </xf>
    <xf numFmtId="0" fontId="0" fillId="3" borderId="6" xfId="0" applyFill="1" applyBorder="1" applyAlignment="1">
      <alignment wrapText="1"/>
    </xf>
  </cellXfs>
  <cellStyles count="6">
    <cellStyle name="Currency 2" xfId="2" xr:uid="{96316496-A3E8-4F3E-ABEE-FA385A633721}"/>
    <cellStyle name="Currency 3" xfId="4" xr:uid="{3015ADBB-DAE1-4316-9B3F-9957A6A3F9A6}"/>
    <cellStyle name="Currency 4" xfId="5" xr:uid="{DC918BCF-C5C4-42AE-AA1E-BF823D219845}"/>
    <cellStyle name="Normal" xfId="0" builtinId="0"/>
    <cellStyle name="Normal 2" xfId="1" xr:uid="{30663FE8-1DAA-49DC-BDA6-0895AFE803F5}"/>
    <cellStyle name="Percent 2" xfId="3" xr:uid="{5353B152-62AF-4107-A67F-DAAB3B3B81FE}"/>
  </cellStyles>
  <dxfs count="18">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H17"/>
  <sheetViews>
    <sheetView topLeftCell="A13" zoomScale="90" zoomScaleNormal="90" workbookViewId="0">
      <selection activeCell="J6" sqref="J6"/>
    </sheetView>
  </sheetViews>
  <sheetFormatPr defaultColWidth="8.81640625" defaultRowHeight="14" outlineLevelCol="1" x14ac:dyDescent="0.3"/>
  <cols>
    <col min="1" max="1" width="9" style="41" customWidth="1"/>
    <col min="2" max="2" width="2.36328125" style="41" bestFit="1" customWidth="1"/>
    <col min="3" max="3" width="24" style="41" customWidth="1"/>
    <col min="4" max="4" width="15.36328125" style="41" customWidth="1" outlineLevel="1"/>
    <col min="5" max="5" width="14.1796875" style="41" customWidth="1" outlineLevel="1"/>
    <col min="6" max="7" width="17.1796875" style="41" customWidth="1" outlineLevel="1"/>
    <col min="8" max="8" width="16.6328125" style="41" customWidth="1"/>
    <col min="9" max="9" width="16.1796875" style="41" customWidth="1"/>
    <col min="10" max="10" width="14.1796875" style="56" customWidth="1"/>
    <col min="11" max="11" width="26.08984375" style="56" customWidth="1" outlineLevel="1"/>
    <col min="12" max="12" width="73.1796875" style="41" customWidth="1"/>
    <col min="13" max="13" width="9" style="41" customWidth="1"/>
    <col min="14" max="14" width="63.81640625" style="41" bestFit="1" customWidth="1"/>
    <col min="15" max="16384" width="8.81640625" style="41"/>
  </cols>
  <sheetData>
    <row r="1" spans="1:34" s="31" customFormat="1" ht="23.5" customHeight="1" thickBot="1" x14ac:dyDescent="0.4">
      <c r="A1" s="120" t="s">
        <v>122</v>
      </c>
      <c r="B1" s="120"/>
      <c r="C1" s="121"/>
      <c r="J1" s="32"/>
      <c r="K1" s="57"/>
    </row>
    <row r="2" spans="1:34" ht="29" thickTop="1" thickBot="1" x14ac:dyDescent="0.35">
      <c r="A2" s="118" t="s">
        <v>0</v>
      </c>
      <c r="B2" s="119"/>
      <c r="C2" s="33" t="s">
        <v>1</v>
      </c>
      <c r="D2" s="34" t="s">
        <v>2</v>
      </c>
      <c r="E2" s="35" t="s">
        <v>3</v>
      </c>
      <c r="F2" s="36" t="s">
        <v>4</v>
      </c>
      <c r="G2" s="36" t="s">
        <v>5</v>
      </c>
      <c r="H2" s="37" t="s">
        <v>6</v>
      </c>
      <c r="I2" s="38" t="s">
        <v>7</v>
      </c>
      <c r="J2" s="38" t="s">
        <v>8</v>
      </c>
      <c r="K2" s="39" t="s">
        <v>9</v>
      </c>
      <c r="L2" s="40" t="s">
        <v>57</v>
      </c>
    </row>
    <row r="3" spans="1:34" s="97" customFormat="1" ht="84.5" thickBot="1" x14ac:dyDescent="0.4">
      <c r="A3" s="86" t="s">
        <v>123</v>
      </c>
      <c r="B3" s="87" t="s">
        <v>11</v>
      </c>
      <c r="C3" s="98" t="s">
        <v>124</v>
      </c>
      <c r="D3" s="88" t="s">
        <v>94</v>
      </c>
      <c r="E3" s="89">
        <v>45055</v>
      </c>
      <c r="F3" s="90" t="s">
        <v>10</v>
      </c>
      <c r="G3" s="91" t="s">
        <v>32</v>
      </c>
      <c r="H3" s="30" t="s">
        <v>13</v>
      </c>
      <c r="I3" s="23" t="s">
        <v>71</v>
      </c>
      <c r="J3" s="92">
        <v>45155</v>
      </c>
      <c r="K3" s="87" t="s">
        <v>94</v>
      </c>
      <c r="L3" s="25" t="s">
        <v>125</v>
      </c>
      <c r="M3" s="88"/>
      <c r="N3" s="88"/>
      <c r="O3" s="88"/>
      <c r="P3" s="88"/>
      <c r="Q3" s="95"/>
      <c r="R3" s="95"/>
      <c r="S3" s="96"/>
      <c r="T3" s="93"/>
      <c r="U3" s="94"/>
      <c r="AC3"/>
      <c r="AD3"/>
      <c r="AE3"/>
      <c r="AF3"/>
      <c r="AG3"/>
      <c r="AH3"/>
    </row>
    <row r="4" spans="1:34" s="42" customFormat="1" ht="168.5" thickBot="1" x14ac:dyDescent="0.35">
      <c r="A4" s="26" t="s">
        <v>90</v>
      </c>
      <c r="B4" s="27"/>
      <c r="C4" s="28" t="s">
        <v>91</v>
      </c>
      <c r="D4" s="21" t="s">
        <v>94</v>
      </c>
      <c r="E4" s="22">
        <v>45028</v>
      </c>
      <c r="F4" s="29" t="s">
        <v>10</v>
      </c>
      <c r="G4" s="65" t="s">
        <v>32</v>
      </c>
      <c r="H4" s="83" t="s">
        <v>120</v>
      </c>
      <c r="I4" s="84" t="s">
        <v>126</v>
      </c>
      <c r="J4" s="99">
        <v>45127</v>
      </c>
      <c r="K4" s="29" t="s">
        <v>94</v>
      </c>
      <c r="L4" s="25" t="s">
        <v>102</v>
      </c>
    </row>
    <row r="5" spans="1:34" s="42" customFormat="1" ht="70.5" thickBot="1" x14ac:dyDescent="0.35">
      <c r="A5" s="26" t="s">
        <v>88</v>
      </c>
      <c r="B5" s="27"/>
      <c r="C5" s="28" t="s">
        <v>89</v>
      </c>
      <c r="D5" s="21" t="s">
        <v>94</v>
      </c>
      <c r="E5" s="22">
        <v>45028</v>
      </c>
      <c r="F5" s="29" t="s">
        <v>10</v>
      </c>
      <c r="G5" s="65" t="s">
        <v>32</v>
      </c>
      <c r="H5" s="83" t="s">
        <v>120</v>
      </c>
      <c r="I5" s="84" t="s">
        <v>126</v>
      </c>
      <c r="J5" s="99">
        <v>45127</v>
      </c>
      <c r="K5" s="29" t="s">
        <v>94</v>
      </c>
      <c r="L5" s="25" t="s">
        <v>101</v>
      </c>
    </row>
    <row r="6" spans="1:34" s="42" customFormat="1" ht="98.5" thickBot="1" x14ac:dyDescent="0.35">
      <c r="A6" s="26" t="s">
        <v>92</v>
      </c>
      <c r="B6" s="27"/>
      <c r="C6" s="28" t="s">
        <v>93</v>
      </c>
      <c r="D6" s="21" t="s">
        <v>95</v>
      </c>
      <c r="E6" s="22">
        <v>45022</v>
      </c>
      <c r="F6" s="29" t="s">
        <v>10</v>
      </c>
      <c r="G6" s="65" t="s">
        <v>14</v>
      </c>
      <c r="H6" s="85" t="s">
        <v>96</v>
      </c>
      <c r="I6" s="84" t="s">
        <v>71</v>
      </c>
      <c r="J6" s="99">
        <v>45155</v>
      </c>
      <c r="K6" s="29" t="s">
        <v>16</v>
      </c>
      <c r="L6" s="25" t="s">
        <v>103</v>
      </c>
    </row>
    <row r="7" spans="1:34" s="42" customFormat="1" ht="100" customHeight="1" thickBot="1" x14ac:dyDescent="0.35">
      <c r="A7" s="26" t="s">
        <v>84</v>
      </c>
      <c r="B7" s="27"/>
      <c r="C7" s="28" t="s">
        <v>85</v>
      </c>
      <c r="D7" s="21" t="s">
        <v>86</v>
      </c>
      <c r="E7" s="22">
        <v>45014</v>
      </c>
      <c r="F7" s="29" t="s">
        <v>10</v>
      </c>
      <c r="G7" s="65" t="s">
        <v>14</v>
      </c>
      <c r="H7" s="30" t="s">
        <v>96</v>
      </c>
      <c r="I7" s="84" t="s">
        <v>71</v>
      </c>
      <c r="J7" s="99">
        <v>45190</v>
      </c>
      <c r="K7" s="29" t="s">
        <v>16</v>
      </c>
      <c r="L7" s="25" t="s">
        <v>106</v>
      </c>
    </row>
    <row r="8" spans="1:34" s="42" customFormat="1" ht="94" customHeight="1" thickBot="1" x14ac:dyDescent="0.35">
      <c r="A8" s="26" t="s">
        <v>64</v>
      </c>
      <c r="B8" s="27"/>
      <c r="C8" s="28" t="s">
        <v>72</v>
      </c>
      <c r="D8" s="21" t="s">
        <v>44</v>
      </c>
      <c r="E8" s="22">
        <v>44988</v>
      </c>
      <c r="F8" s="29" t="s">
        <v>10</v>
      </c>
      <c r="G8" s="29" t="s">
        <v>83</v>
      </c>
      <c r="H8" s="30" t="s">
        <v>13</v>
      </c>
      <c r="I8" s="84" t="s">
        <v>71</v>
      </c>
      <c r="J8" s="99">
        <v>45190</v>
      </c>
      <c r="K8" s="45" t="s">
        <v>15</v>
      </c>
      <c r="L8" s="25" t="s">
        <v>121</v>
      </c>
    </row>
    <row r="9" spans="1:34" s="42" customFormat="1" ht="94" customHeight="1" thickBot="1" x14ac:dyDescent="0.35">
      <c r="A9" s="26" t="s">
        <v>62</v>
      </c>
      <c r="B9" s="27" t="s">
        <v>63</v>
      </c>
      <c r="C9" s="28" t="s">
        <v>66</v>
      </c>
      <c r="D9" s="21" t="s">
        <v>69</v>
      </c>
      <c r="E9" s="22">
        <v>44991</v>
      </c>
      <c r="F9" s="29" t="s">
        <v>70</v>
      </c>
      <c r="G9" s="29" t="s">
        <v>14</v>
      </c>
      <c r="H9" s="30" t="s">
        <v>13</v>
      </c>
      <c r="I9" s="23" t="s">
        <v>71</v>
      </c>
      <c r="J9" s="24">
        <v>45190</v>
      </c>
      <c r="K9" s="45" t="s">
        <v>15</v>
      </c>
      <c r="L9" s="25" t="s">
        <v>68</v>
      </c>
    </row>
    <row r="10" spans="1:34" s="42" customFormat="1" ht="94" customHeight="1" thickBot="1" x14ac:dyDescent="0.35">
      <c r="A10" s="26" t="s">
        <v>62</v>
      </c>
      <c r="B10" s="27"/>
      <c r="C10" s="28" t="s">
        <v>65</v>
      </c>
      <c r="D10" s="21" t="s">
        <v>24</v>
      </c>
      <c r="E10" s="22">
        <v>44873</v>
      </c>
      <c r="F10" s="29" t="s">
        <v>10</v>
      </c>
      <c r="G10" s="29" t="s">
        <v>14</v>
      </c>
      <c r="H10" s="30" t="s">
        <v>13</v>
      </c>
      <c r="I10" s="23" t="s">
        <v>71</v>
      </c>
      <c r="J10" s="24">
        <v>45190</v>
      </c>
      <c r="K10" s="45" t="s">
        <v>15</v>
      </c>
      <c r="L10" s="25" t="s">
        <v>67</v>
      </c>
    </row>
    <row r="11" spans="1:34" ht="94" customHeight="1" thickBot="1" x14ac:dyDescent="0.35">
      <c r="A11" s="70" t="s">
        <v>40</v>
      </c>
      <c r="B11" s="46"/>
      <c r="C11" s="47" t="s">
        <v>43</v>
      </c>
      <c r="D11" s="48" t="s">
        <v>44</v>
      </c>
      <c r="E11" s="14">
        <v>44754</v>
      </c>
      <c r="F11" s="13" t="s">
        <v>10</v>
      </c>
      <c r="G11" s="13" t="s">
        <v>14</v>
      </c>
      <c r="H11" s="68" t="s">
        <v>13</v>
      </c>
      <c r="I11" s="100" t="str">
        <f>LOOKUP(H11,[1]Lookups!$A$3:$A$21,[1]Lookups!$B$3:$B$21)</f>
        <v>Report to Panel</v>
      </c>
      <c r="J11" s="101">
        <v>45155</v>
      </c>
      <c r="K11" s="13" t="s">
        <v>15</v>
      </c>
      <c r="L11" s="43" t="s">
        <v>80</v>
      </c>
    </row>
    <row r="12" spans="1:34" ht="130.25" customHeight="1" thickBot="1" x14ac:dyDescent="0.35">
      <c r="A12" s="70" t="s">
        <v>39</v>
      </c>
      <c r="B12" s="46" t="s">
        <v>11</v>
      </c>
      <c r="C12" s="47" t="s">
        <v>41</v>
      </c>
      <c r="D12" s="48" t="s">
        <v>42</v>
      </c>
      <c r="E12" s="14">
        <v>44781</v>
      </c>
      <c r="F12" s="13" t="s">
        <v>10</v>
      </c>
      <c r="G12" s="13" t="s">
        <v>14</v>
      </c>
      <c r="H12" s="102" t="s">
        <v>128</v>
      </c>
      <c r="I12" s="82" t="s">
        <v>27</v>
      </c>
      <c r="J12" s="101" t="s">
        <v>25</v>
      </c>
      <c r="K12" s="13" t="s">
        <v>16</v>
      </c>
      <c r="L12" s="43" t="s">
        <v>81</v>
      </c>
    </row>
    <row r="13" spans="1:34" s="44" customFormat="1" ht="84.5" thickBot="1" x14ac:dyDescent="0.4">
      <c r="A13" s="70" t="s">
        <v>29</v>
      </c>
      <c r="B13" s="46"/>
      <c r="C13" s="47" t="s">
        <v>30</v>
      </c>
      <c r="D13" s="48" t="s">
        <v>31</v>
      </c>
      <c r="E13" s="14">
        <v>44754</v>
      </c>
      <c r="F13" s="13" t="s">
        <v>10</v>
      </c>
      <c r="G13" s="13" t="s">
        <v>32</v>
      </c>
      <c r="H13" s="17" t="s">
        <v>59</v>
      </c>
      <c r="I13" s="17" t="s">
        <v>60</v>
      </c>
      <c r="J13" s="14">
        <v>44973</v>
      </c>
      <c r="K13" s="13" t="s">
        <v>33</v>
      </c>
      <c r="L13" s="43" t="s">
        <v>82</v>
      </c>
    </row>
    <row r="14" spans="1:34" s="44" customFormat="1" ht="119.5" customHeight="1" x14ac:dyDescent="0.35">
      <c r="A14" s="70" t="s">
        <v>37</v>
      </c>
      <c r="B14" s="46" t="s">
        <v>11</v>
      </c>
      <c r="C14" s="47" t="s">
        <v>38</v>
      </c>
      <c r="D14" s="48" t="s">
        <v>28</v>
      </c>
      <c r="E14" s="14">
        <v>44735</v>
      </c>
      <c r="F14" s="13" t="s">
        <v>10</v>
      </c>
      <c r="G14" s="13" t="s">
        <v>14</v>
      </c>
      <c r="H14" s="68" t="s">
        <v>128</v>
      </c>
      <c r="I14" s="17" t="s">
        <v>127</v>
      </c>
      <c r="J14" s="13" t="s">
        <v>25</v>
      </c>
      <c r="K14" s="13" t="s">
        <v>36</v>
      </c>
      <c r="L14" s="43" t="s">
        <v>56</v>
      </c>
    </row>
    <row r="15" spans="1:34" s="44" customFormat="1" ht="210" x14ac:dyDescent="0.35">
      <c r="A15" s="69" t="s">
        <v>51</v>
      </c>
      <c r="B15" s="46"/>
      <c r="C15" s="47" t="s">
        <v>104</v>
      </c>
      <c r="D15" s="48" t="s">
        <v>52</v>
      </c>
      <c r="E15" s="14">
        <v>44690</v>
      </c>
      <c r="F15" s="13" t="s">
        <v>10</v>
      </c>
      <c r="G15" s="13" t="s">
        <v>14</v>
      </c>
      <c r="H15" s="68" t="s">
        <v>13</v>
      </c>
      <c r="I15" s="17" t="str">
        <f>LOOKUP(H15,[2]Lookups!$A$3:$A$21,[2]Lookups!$B$3:$B$21)</f>
        <v>Report to Panel</v>
      </c>
      <c r="J15" s="78">
        <v>45155</v>
      </c>
      <c r="K15" s="71" t="s">
        <v>16</v>
      </c>
      <c r="L15" s="43" t="s">
        <v>105</v>
      </c>
    </row>
    <row r="17" spans="5:23" s="44" customFormat="1" ht="60" customHeight="1" x14ac:dyDescent="0.35">
      <c r="E17" s="49"/>
      <c r="F17" s="50"/>
      <c r="G17" s="60"/>
      <c r="H17" s="60"/>
      <c r="I17" s="60"/>
      <c r="J17" s="60"/>
      <c r="K17" s="61"/>
      <c r="L17"/>
      <c r="M17" s="51"/>
      <c r="N17" s="52"/>
      <c r="O17" s="51"/>
      <c r="P17" s="53"/>
      <c r="Q17" s="53"/>
      <c r="R17" s="54"/>
      <c r="S17" s="54"/>
      <c r="T17" s="53"/>
      <c r="U17" s="52"/>
      <c r="V17" s="52"/>
      <c r="W17" s="55"/>
    </row>
  </sheetData>
  <mergeCells count="2">
    <mergeCell ref="A2:B2"/>
    <mergeCell ref="A1:C1"/>
  </mergeCells>
  <phoneticPr fontId="4" type="noConversion"/>
  <conditionalFormatting sqref="E4:E15">
    <cfRule type="cellIs" dxfId="17" priority="4" stopIfTrue="1" operator="equal">
      <formula>"Closed"</formula>
    </cfRule>
    <cfRule type="cellIs" dxfId="16" priority="5" stopIfTrue="1" operator="equal">
      <formula>"Live"</formula>
    </cfRule>
  </conditionalFormatting>
  <conditionalFormatting sqref="F17">
    <cfRule type="cellIs" dxfId="15" priority="63" stopIfTrue="1" operator="equal">
      <formula>"Closed"</formula>
    </cfRule>
    <cfRule type="cellIs" dxfId="14" priority="64" stopIfTrue="1" operator="equal">
      <formula>"Live"</formula>
    </cfRule>
  </conditionalFormatting>
  <conditionalFormatting sqref="J11">
    <cfRule type="expression" dxfId="13" priority="1">
      <formula>#REF!="Yes"</formula>
    </cfRule>
  </conditionalFormatting>
  <conditionalFormatting sqref="T17">
    <cfRule type="containsText" dxfId="12" priority="65" operator="containsText" text="Y">
      <formula>NOT(ISERROR(SEARCH("Y",T17)))</formula>
    </cfRule>
    <cfRule type="containsText" dxfId="11" priority="66" operator="containsText" text="N">
      <formula>NOT(ISERROR(SEARCH("N",T17)))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57"/>
  <sheetViews>
    <sheetView zoomScale="85" zoomScaleNormal="85" workbookViewId="0">
      <selection activeCell="G11" sqref="G11"/>
    </sheetView>
  </sheetViews>
  <sheetFormatPr defaultColWidth="8.81640625" defaultRowHeight="14" outlineLevelCol="2" x14ac:dyDescent="0.3"/>
  <cols>
    <col min="1" max="1" width="8.81640625" style="10"/>
    <col min="2" max="2" width="5.08984375" style="10" bestFit="1" customWidth="1"/>
    <col min="3" max="3" width="30.36328125" style="10" customWidth="1"/>
    <col min="4" max="4" width="17.08984375" style="10" hidden="1" customWidth="1" outlineLevel="1"/>
    <col min="5" max="5" width="12.81640625" style="10" bestFit="1" customWidth="1" outlineLevel="1"/>
    <col min="6" max="6" width="15.81640625" style="10" customWidth="1" outlineLevel="2"/>
    <col min="7" max="7" width="15" style="10" customWidth="1"/>
    <col min="8" max="8" width="12.54296875" style="10" customWidth="1"/>
    <col min="9" max="9" width="11.90625" style="10" customWidth="1"/>
    <col min="10" max="10" width="15.1796875" style="10" customWidth="1"/>
    <col min="11" max="11" width="17" style="10" customWidth="1"/>
    <col min="12" max="12" width="14.54296875" style="10" customWidth="1"/>
    <col min="13" max="13" width="71" style="10" customWidth="1"/>
    <col min="14" max="16384" width="8.81640625" style="10"/>
  </cols>
  <sheetData>
    <row r="1" spans="1:13" ht="14.5" thickBot="1" x14ac:dyDescent="0.35">
      <c r="A1" s="122" t="s">
        <v>122</v>
      </c>
      <c r="B1" s="122"/>
      <c r="C1" s="123"/>
    </row>
    <row r="2" spans="1:13" ht="29" thickTop="1" thickBot="1" x14ac:dyDescent="0.35">
      <c r="A2" s="4" t="s">
        <v>0</v>
      </c>
      <c r="B2" s="5"/>
      <c r="C2" s="5" t="s">
        <v>1</v>
      </c>
      <c r="D2" s="5" t="s">
        <v>2</v>
      </c>
      <c r="E2" s="5" t="s">
        <v>3</v>
      </c>
      <c r="F2" s="5" t="s">
        <v>17</v>
      </c>
      <c r="G2" s="5" t="s">
        <v>18</v>
      </c>
      <c r="H2" s="6" t="s">
        <v>19</v>
      </c>
      <c r="I2" s="7" t="s">
        <v>20</v>
      </c>
      <c r="J2" s="7" t="s">
        <v>21</v>
      </c>
      <c r="K2" s="7" t="s">
        <v>22</v>
      </c>
      <c r="L2" s="7" t="s">
        <v>19</v>
      </c>
      <c r="M2" s="8" t="s">
        <v>23</v>
      </c>
    </row>
    <row r="3" spans="1:13" s="75" customFormat="1" ht="42.5" thickBot="1" x14ac:dyDescent="0.35">
      <c r="A3" s="26" t="s">
        <v>92</v>
      </c>
      <c r="B3" s="27"/>
      <c r="C3" s="28" t="s">
        <v>93</v>
      </c>
      <c r="D3" s="21" t="s">
        <v>95</v>
      </c>
      <c r="E3" s="22">
        <v>45022</v>
      </c>
      <c r="F3" s="29" t="s">
        <v>13</v>
      </c>
      <c r="G3" s="84" t="s">
        <v>71</v>
      </c>
      <c r="H3" s="99">
        <v>45155</v>
      </c>
      <c r="I3" s="24" t="s">
        <v>119</v>
      </c>
      <c r="J3" s="29" t="s">
        <v>13</v>
      </c>
      <c r="K3" s="25" t="s">
        <v>71</v>
      </c>
      <c r="L3" s="29"/>
      <c r="M3" s="76"/>
    </row>
    <row r="4" spans="1:13" s="75" customFormat="1" ht="56" x14ac:dyDescent="0.3">
      <c r="A4" s="26" t="s">
        <v>117</v>
      </c>
      <c r="B4" s="27" t="s">
        <v>11</v>
      </c>
      <c r="C4" s="28" t="s">
        <v>114</v>
      </c>
      <c r="D4" s="21" t="s">
        <v>28</v>
      </c>
      <c r="E4" s="22">
        <v>44055</v>
      </c>
      <c r="F4" s="29" t="s">
        <v>116</v>
      </c>
      <c r="G4" s="23" t="s">
        <v>115</v>
      </c>
      <c r="H4" s="24">
        <v>45017</v>
      </c>
      <c r="I4" s="24" t="s">
        <v>118</v>
      </c>
      <c r="J4" s="29" t="s">
        <v>13</v>
      </c>
      <c r="K4" s="25" t="s">
        <v>71</v>
      </c>
      <c r="L4" s="29"/>
      <c r="M4" s="76"/>
    </row>
    <row r="1048557" spans="10:10" x14ac:dyDescent="0.3">
      <c r="J1048557" s="11"/>
    </row>
  </sheetData>
  <mergeCells count="1">
    <mergeCell ref="A1:C1"/>
  </mergeCells>
  <conditionalFormatting sqref="E3:E4">
    <cfRule type="cellIs" dxfId="10" priority="1" stopIfTrue="1" operator="equal">
      <formula>"Closed"</formula>
    </cfRule>
    <cfRule type="cellIs" dxfId="9" priority="2" stopIfTrue="1" operator="equal">
      <formula>"Live"</formula>
    </cfRule>
  </conditionalFormatting>
  <conditionalFormatting sqref="J1048557">
    <cfRule type="expression" dxfId="8" priority="66">
      <formula>$R1048557="Yes"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zoomScaleNormal="100" workbookViewId="0">
      <selection activeCell="M3" sqref="M3"/>
    </sheetView>
  </sheetViews>
  <sheetFormatPr defaultColWidth="8.81640625" defaultRowHeight="14" outlineLevelCol="2" x14ac:dyDescent="0.3"/>
  <cols>
    <col min="1" max="1" width="8.81640625" style="10"/>
    <col min="2" max="2" width="2.1796875" style="10" bestFit="1" customWidth="1"/>
    <col min="3" max="3" width="33.08984375" style="10" customWidth="1"/>
    <col min="4" max="4" width="18.6328125" style="10" bestFit="1" customWidth="1" outlineLevel="1"/>
    <col min="5" max="5" width="12.90625" style="10" customWidth="1" outlineLevel="1"/>
    <col min="6" max="6" width="11.453125" style="10" customWidth="1" outlineLevel="2"/>
    <col min="7" max="7" width="11.1796875" style="10" bestFit="1" customWidth="1" outlineLevel="2"/>
    <col min="8" max="8" width="16.1796875" style="10" customWidth="1"/>
    <col min="9" max="9" width="14.1796875" style="10" customWidth="1"/>
    <col min="10" max="10" width="15.36328125" style="10" customWidth="1"/>
    <col min="11" max="11" width="86.1796875" style="10" customWidth="1"/>
    <col min="12" max="16384" width="8.81640625" style="10"/>
  </cols>
  <sheetData>
    <row r="1" spans="1:22" s="9" customFormat="1" ht="14.5" thickBot="1" x14ac:dyDescent="0.35">
      <c r="A1" s="122" t="s">
        <v>100</v>
      </c>
      <c r="B1" s="122"/>
      <c r="C1" s="123"/>
    </row>
    <row r="2" spans="1:22" ht="29" thickTop="1" thickBot="1" x14ac:dyDescent="0.35">
      <c r="A2" s="1" t="s">
        <v>0</v>
      </c>
      <c r="B2" s="2"/>
      <c r="C2" s="2" t="s">
        <v>1</v>
      </c>
      <c r="D2" s="2" t="s">
        <v>2</v>
      </c>
      <c r="E2" s="2" t="s">
        <v>3</v>
      </c>
      <c r="F2" s="3" t="s">
        <v>4</v>
      </c>
      <c r="G2" s="3" t="s">
        <v>5</v>
      </c>
      <c r="H2" s="3" t="s">
        <v>6</v>
      </c>
      <c r="I2" s="3" t="s">
        <v>7</v>
      </c>
      <c r="J2" s="3" t="s">
        <v>8</v>
      </c>
      <c r="K2" s="2" t="s">
        <v>23</v>
      </c>
    </row>
    <row r="3" spans="1:22" s="15" customFormat="1" ht="56.5" thickTop="1" x14ac:dyDescent="0.35">
      <c r="A3" s="20" t="s">
        <v>107</v>
      </c>
      <c r="B3" s="18" t="s">
        <v>12</v>
      </c>
      <c r="C3" s="19" t="s">
        <v>108</v>
      </c>
      <c r="D3" s="19" t="s">
        <v>94</v>
      </c>
      <c r="E3" s="14">
        <v>45055</v>
      </c>
      <c r="F3" s="13" t="s">
        <v>26</v>
      </c>
      <c r="G3" s="13" t="s">
        <v>87</v>
      </c>
      <c r="H3" s="17" t="s">
        <v>96</v>
      </c>
      <c r="I3" s="22" t="s">
        <v>71</v>
      </c>
      <c r="J3" s="22">
        <v>45274</v>
      </c>
      <c r="K3" s="79" t="s">
        <v>110</v>
      </c>
      <c r="L3" s="41" t="s">
        <v>94</v>
      </c>
      <c r="M3" s="41" t="s">
        <v>109</v>
      </c>
      <c r="N3" s="12"/>
      <c r="O3" s="12"/>
      <c r="P3" s="12"/>
      <c r="Q3" s="12"/>
      <c r="R3" s="12"/>
      <c r="S3" s="12"/>
      <c r="T3" s="12"/>
      <c r="U3" s="12"/>
      <c r="V3" s="16"/>
    </row>
    <row r="4" spans="1:22" s="72" customFormat="1" ht="42" x14ac:dyDescent="0.35">
      <c r="A4" s="20" t="s">
        <v>53</v>
      </c>
      <c r="B4" s="18" t="s">
        <v>12</v>
      </c>
      <c r="C4" s="19" t="s">
        <v>54</v>
      </c>
      <c r="D4" s="19" t="s">
        <v>33</v>
      </c>
      <c r="E4" s="14">
        <v>44960</v>
      </c>
      <c r="F4" s="13" t="s">
        <v>26</v>
      </c>
      <c r="G4" s="13" t="s">
        <v>87</v>
      </c>
      <c r="H4" s="17" t="s">
        <v>13</v>
      </c>
      <c r="I4" s="80" t="s">
        <v>71</v>
      </c>
      <c r="J4" s="81">
        <v>45372</v>
      </c>
      <c r="K4" s="79" t="s">
        <v>55</v>
      </c>
      <c r="L4" s="10"/>
      <c r="M4" s="10"/>
      <c r="N4" s="10"/>
      <c r="O4" s="10"/>
      <c r="P4" s="10"/>
      <c r="Q4" s="10"/>
      <c r="R4" s="10"/>
      <c r="S4" s="10"/>
      <c r="T4" s="10"/>
      <c r="U4" s="10"/>
      <c r="V4" s="73"/>
    </row>
    <row r="5" spans="1:22" s="15" customFormat="1" ht="131.5" customHeight="1" x14ac:dyDescent="0.35">
      <c r="A5" s="20" t="s">
        <v>34</v>
      </c>
      <c r="B5" s="18" t="s">
        <v>12</v>
      </c>
      <c r="C5" s="19" t="s">
        <v>35</v>
      </c>
      <c r="D5" s="19" t="s">
        <v>36</v>
      </c>
      <c r="E5" s="14">
        <v>44743</v>
      </c>
      <c r="F5" s="13" t="s">
        <v>26</v>
      </c>
      <c r="G5" s="13" t="s">
        <v>14</v>
      </c>
      <c r="H5" s="13" t="s">
        <v>13</v>
      </c>
      <c r="I5" s="17" t="str">
        <f>LOOKUP(H5,[2]Lookups!$A$3:$A$21,[2]Lookups!$B$3:$B$21)</f>
        <v>Report to Panel</v>
      </c>
      <c r="J5" s="74">
        <v>45190</v>
      </c>
      <c r="K5" s="21" t="s">
        <v>48</v>
      </c>
      <c r="L5" s="12"/>
      <c r="M5" s="12"/>
      <c r="N5" s="12"/>
      <c r="O5" s="12"/>
      <c r="P5" s="12"/>
      <c r="Q5" s="12"/>
      <c r="R5" s="12"/>
      <c r="S5" s="12"/>
      <c r="T5" s="12"/>
      <c r="U5" s="12"/>
      <c r="V5" s="16"/>
    </row>
  </sheetData>
  <mergeCells count="1">
    <mergeCell ref="A1:C1"/>
  </mergeCells>
  <conditionalFormatting sqref="E3:E5">
    <cfRule type="cellIs" dxfId="7" priority="30" stopIfTrue="1" operator="equal">
      <formula>"Closed"</formula>
    </cfRule>
    <cfRule type="cellIs" dxfId="6" priority="31" stopIfTrue="1" operator="equal">
      <formula>"Live"</formula>
    </cfRule>
  </conditionalFormatting>
  <conditionalFormatting sqref="I3:I4">
    <cfRule type="expression" dxfId="5" priority="1">
      <formula>$U3="Yes"</formula>
    </cfRule>
  </conditionalFormatting>
  <conditionalFormatting sqref="J3:J5">
    <cfRule type="expression" dxfId="4" priority="34">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V12"/>
  <sheetViews>
    <sheetView tabSelected="1" zoomScaleNormal="100" workbookViewId="0">
      <pane ySplit="3" topLeftCell="A4" activePane="bottomLeft" state="frozen"/>
      <selection pane="bottomLeft" activeCell="G7" sqref="G7"/>
    </sheetView>
  </sheetViews>
  <sheetFormatPr defaultColWidth="8.81640625" defaultRowHeight="14" outlineLevelCol="1" x14ac:dyDescent="0.3"/>
  <cols>
    <col min="1" max="1" width="9" style="41" customWidth="1"/>
    <col min="2" max="2" width="2.36328125" style="41" bestFit="1" customWidth="1"/>
    <col min="3" max="3" width="31.6328125" style="41" customWidth="1"/>
    <col min="4" max="4" width="15.36328125" style="41" hidden="1" customWidth="1" outlineLevel="1"/>
    <col min="5" max="5" width="14.1796875" style="41" customWidth="1" outlineLevel="1"/>
    <col min="6" max="6" width="17.1796875" style="41" hidden="1" customWidth="1" outlineLevel="1"/>
    <col min="7" max="7" width="15.6328125" style="41" customWidth="1"/>
    <col min="8" max="8" width="73.1796875" style="41" customWidth="1"/>
    <col min="9" max="9" width="24.36328125" style="41" customWidth="1"/>
    <col min="10" max="10" width="49.36328125" style="41" customWidth="1"/>
    <col min="11" max="11" width="20.08984375" style="41" customWidth="1"/>
    <col min="12" max="12" width="28.90625" style="41" customWidth="1"/>
    <col min="13" max="13" width="73.1796875" style="41" customWidth="1"/>
    <col min="14" max="16384" width="8.81640625" style="41"/>
  </cols>
  <sheetData>
    <row r="1" spans="1:22" s="59" customFormat="1" ht="23.5" customHeight="1" x14ac:dyDescent="0.35">
      <c r="A1" s="124" t="s">
        <v>76</v>
      </c>
      <c r="B1" s="124"/>
      <c r="C1" s="124"/>
    </row>
    <row r="2" spans="1:22" s="59" customFormat="1" ht="23.5" customHeight="1" thickBot="1" x14ac:dyDescent="0.4">
      <c r="A2" s="125" t="s">
        <v>138</v>
      </c>
      <c r="B2" s="126"/>
      <c r="C2" s="127"/>
    </row>
    <row r="3" spans="1:22" ht="29" thickTop="1" thickBot="1" x14ac:dyDescent="0.35">
      <c r="A3" s="118" t="s">
        <v>0</v>
      </c>
      <c r="B3" s="119"/>
      <c r="C3" s="33" t="s">
        <v>1</v>
      </c>
      <c r="D3" s="34" t="s">
        <v>2</v>
      </c>
      <c r="E3" s="35" t="s">
        <v>3</v>
      </c>
      <c r="F3" s="36" t="s">
        <v>4</v>
      </c>
      <c r="G3" s="40" t="s">
        <v>73</v>
      </c>
      <c r="H3" s="40" t="s">
        <v>75</v>
      </c>
      <c r="I3" s="40" t="s">
        <v>74</v>
      </c>
      <c r="J3" s="40" t="s">
        <v>77</v>
      </c>
      <c r="K3" s="40" t="s">
        <v>78</v>
      </c>
      <c r="L3" s="40" t="s">
        <v>79</v>
      </c>
      <c r="M3" s="40" t="s">
        <v>61</v>
      </c>
    </row>
    <row r="4" spans="1:22" ht="42.5" thickBot="1" x14ac:dyDescent="0.35">
      <c r="A4" s="26" t="s">
        <v>90</v>
      </c>
      <c r="B4" s="27"/>
      <c r="C4" s="28" t="s">
        <v>91</v>
      </c>
      <c r="D4" s="62" t="s">
        <v>94</v>
      </c>
      <c r="E4" s="63">
        <v>45028</v>
      </c>
      <c r="F4" s="64" t="s">
        <v>10</v>
      </c>
      <c r="G4" s="67"/>
      <c r="H4" s="109" t="s">
        <v>132</v>
      </c>
      <c r="I4" s="66"/>
      <c r="J4" s="66" t="s">
        <v>77</v>
      </c>
      <c r="K4" s="67"/>
      <c r="L4" s="66" t="s">
        <v>131</v>
      </c>
      <c r="M4" s="66"/>
    </row>
    <row r="5" spans="1:22" s="44" customFormat="1" ht="60" customHeight="1" thickBot="1" x14ac:dyDescent="0.4">
      <c r="A5" s="26" t="s">
        <v>88</v>
      </c>
      <c r="B5" s="27"/>
      <c r="C5" s="28" t="s">
        <v>89</v>
      </c>
      <c r="D5" s="62" t="s">
        <v>94</v>
      </c>
      <c r="E5" s="63">
        <v>45028</v>
      </c>
      <c r="F5" s="64" t="s">
        <v>10</v>
      </c>
      <c r="G5" s="67"/>
      <c r="H5" s="109" t="s">
        <v>140</v>
      </c>
      <c r="I5" s="66"/>
      <c r="J5" s="66" t="s">
        <v>77</v>
      </c>
      <c r="K5" s="67"/>
      <c r="L5" s="66" t="s">
        <v>131</v>
      </c>
      <c r="M5" s="66"/>
      <c r="N5" s="51"/>
      <c r="O5" s="53"/>
      <c r="P5" s="53"/>
      <c r="Q5" s="54"/>
      <c r="R5" s="54"/>
      <c r="S5" s="53"/>
      <c r="T5" s="52"/>
      <c r="U5" s="52"/>
      <c r="V5" s="55"/>
    </row>
    <row r="6" spans="1:22" ht="101" thickBot="1" x14ac:dyDescent="0.35">
      <c r="A6" s="26" t="s">
        <v>92</v>
      </c>
      <c r="B6" s="27"/>
      <c r="C6" s="28" t="s">
        <v>93</v>
      </c>
      <c r="D6" s="62" t="s">
        <v>95</v>
      </c>
      <c r="E6" s="108">
        <v>45022</v>
      </c>
      <c r="F6" s="107" t="s">
        <v>10</v>
      </c>
      <c r="G6" s="110">
        <v>45085</v>
      </c>
      <c r="H6" s="128" t="s">
        <v>139</v>
      </c>
      <c r="I6" s="105" t="s">
        <v>25</v>
      </c>
      <c r="J6" s="105" t="s">
        <v>77</v>
      </c>
      <c r="K6" s="106" t="s">
        <v>25</v>
      </c>
      <c r="L6" s="105" t="s">
        <v>130</v>
      </c>
      <c r="M6" s="105" t="s">
        <v>135</v>
      </c>
    </row>
    <row r="7" spans="1:22" ht="98.5" thickBot="1" x14ac:dyDescent="0.35">
      <c r="A7" s="26" t="s">
        <v>84</v>
      </c>
      <c r="B7" s="27"/>
      <c r="C7" s="28" t="s">
        <v>85</v>
      </c>
      <c r="D7" s="29" t="s">
        <v>86</v>
      </c>
      <c r="E7" s="104">
        <v>45014</v>
      </c>
      <c r="F7" s="103" t="s">
        <v>10</v>
      </c>
      <c r="G7" s="110">
        <v>45085</v>
      </c>
      <c r="H7" s="66" t="s">
        <v>141</v>
      </c>
      <c r="I7" s="105" t="s">
        <v>25</v>
      </c>
      <c r="J7" s="105" t="s">
        <v>129</v>
      </c>
      <c r="K7" s="106" t="s">
        <v>25</v>
      </c>
      <c r="L7" s="105" t="s">
        <v>25</v>
      </c>
      <c r="M7" s="105"/>
    </row>
    <row r="8" spans="1:22" s="42" customFormat="1" ht="150" customHeight="1" thickBot="1" x14ac:dyDescent="0.35">
      <c r="A8" s="26" t="s">
        <v>49</v>
      </c>
      <c r="B8" s="27"/>
      <c r="C8" s="28" t="s">
        <v>50</v>
      </c>
      <c r="D8" s="21" t="s">
        <v>31</v>
      </c>
      <c r="E8" s="22">
        <v>44894</v>
      </c>
      <c r="F8" s="29" t="s">
        <v>10</v>
      </c>
      <c r="G8" s="58">
        <v>44827</v>
      </c>
      <c r="H8" s="25" t="s">
        <v>58</v>
      </c>
      <c r="I8" s="25" t="s">
        <v>97</v>
      </c>
      <c r="J8" s="25" t="s">
        <v>98</v>
      </c>
      <c r="K8" s="58">
        <v>44827</v>
      </c>
      <c r="L8" s="25" t="s">
        <v>99</v>
      </c>
      <c r="M8" s="25"/>
    </row>
    <row r="9" spans="1:22" s="42" customFormat="1" ht="150" customHeight="1" thickBot="1" x14ac:dyDescent="0.35">
      <c r="A9" s="26" t="s">
        <v>133</v>
      </c>
      <c r="B9" s="27"/>
      <c r="C9" s="28" t="s">
        <v>134</v>
      </c>
      <c r="D9" s="21"/>
      <c r="E9" s="22">
        <v>44832</v>
      </c>
      <c r="F9" s="29"/>
      <c r="G9" s="110">
        <v>45085</v>
      </c>
      <c r="H9" s="109" t="s">
        <v>136</v>
      </c>
      <c r="I9" s="25"/>
      <c r="J9" s="25"/>
      <c r="K9" s="58"/>
      <c r="L9" s="25"/>
      <c r="M9" s="25"/>
    </row>
    <row r="10" spans="1:22" s="42" customFormat="1" ht="157.5" customHeight="1" x14ac:dyDescent="0.3">
      <c r="A10" s="26" t="s">
        <v>46</v>
      </c>
      <c r="B10" s="27" t="s">
        <v>45</v>
      </c>
      <c r="C10" s="28" t="s">
        <v>47</v>
      </c>
      <c r="D10" s="21" t="s">
        <v>31</v>
      </c>
      <c r="E10" s="22">
        <v>44805</v>
      </c>
      <c r="F10" s="29" t="s">
        <v>10</v>
      </c>
      <c r="G10" s="58">
        <v>44827</v>
      </c>
      <c r="H10" s="25" t="s">
        <v>58</v>
      </c>
      <c r="I10" s="25" t="s">
        <v>97</v>
      </c>
      <c r="J10" s="25" t="s">
        <v>98</v>
      </c>
      <c r="K10" s="58">
        <v>44827</v>
      </c>
      <c r="L10" s="25" t="s">
        <v>99</v>
      </c>
      <c r="M10" s="25"/>
    </row>
    <row r="11" spans="1:22" s="111" customFormat="1" ht="157.5" customHeight="1" x14ac:dyDescent="0.3">
      <c r="A11" s="117" t="s">
        <v>40</v>
      </c>
      <c r="B11" s="116"/>
      <c r="C11" s="115" t="s">
        <v>137</v>
      </c>
      <c r="D11" s="114"/>
      <c r="E11" s="104"/>
      <c r="F11" s="103"/>
      <c r="G11" s="113"/>
      <c r="H11" s="112"/>
      <c r="I11" s="112"/>
      <c r="J11" s="112"/>
      <c r="K11" s="113"/>
      <c r="L11" s="112"/>
      <c r="M11" s="112"/>
    </row>
    <row r="12" spans="1:22" ht="56" x14ac:dyDescent="0.3">
      <c r="A12" s="69" t="s">
        <v>51</v>
      </c>
      <c r="B12" s="46"/>
      <c r="C12" s="47" t="s">
        <v>104</v>
      </c>
      <c r="D12" s="48" t="s">
        <v>52</v>
      </c>
      <c r="E12" s="14">
        <v>44690</v>
      </c>
      <c r="F12" s="13" t="s">
        <v>10</v>
      </c>
      <c r="G12" s="77">
        <v>45057</v>
      </c>
      <c r="H12" s="43" t="s">
        <v>111</v>
      </c>
      <c r="I12" s="43" t="s">
        <v>112</v>
      </c>
      <c r="J12" s="43" t="s">
        <v>113</v>
      </c>
      <c r="K12" s="43" t="s">
        <v>113</v>
      </c>
      <c r="L12" s="43" t="s">
        <v>113</v>
      </c>
      <c r="M12" s="43" t="s">
        <v>113</v>
      </c>
    </row>
  </sheetData>
  <mergeCells count="3">
    <mergeCell ref="A1:C1"/>
    <mergeCell ref="A2:C2"/>
    <mergeCell ref="A3:B3"/>
  </mergeCells>
  <conditionalFormatting sqref="E4:E12">
    <cfRule type="cellIs" dxfId="3" priority="1" stopIfTrue="1" operator="equal">
      <formula>"Closed"</formula>
    </cfRule>
    <cfRule type="cellIs" dxfId="2" priority="2" stopIfTrue="1" operator="equal">
      <formula>"Live"</formula>
    </cfRule>
  </conditionalFormatting>
  <conditionalFormatting sqref="S5">
    <cfRule type="containsText" dxfId="1" priority="11" operator="containsText" text="Y">
      <formula>NOT(ISERROR(SEARCH("Y",S5)))</formula>
    </cfRule>
    <cfRule type="containsText" dxfId="0" priority="12" operator="containsText" text="N">
      <formula>NOT(ISERROR(SEARCH("N",S5)))</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26C09-6539-49EF-91DC-CBEE7A148A3F}">
  <ds:schemaRef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elements/1.1/"/>
    <ds:schemaRef ds:uri="d5e8df70-7ba7-462a-92bc-0eb2af61e599"/>
    <ds:schemaRef ds:uri="45b145c3-dbb9-4688-9b7f-e659acfa9075"/>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equivalent Mods</vt:lpstr>
      <vt:lpstr>Live Review Groups</vt:lpstr>
      <vt:lpstr>IGT UNC Impact Assessments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Helen Bevan</cp:lastModifiedBy>
  <dcterms:created xsi:type="dcterms:W3CDTF">2020-07-02T13:07:49Z</dcterms:created>
  <dcterms:modified xsi:type="dcterms:W3CDTF">2023-07-13T08:29:59Z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