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emserv-my.sharepoint.com/personal/talia_lattimore_gemserv_com/Documents/Desktop/"/>
    </mc:Choice>
  </mc:AlternateContent>
  <xr:revisionPtr revIDLastSave="0" documentId="8_{329C4F41-912F-4021-AD22-A85D87968CF8}" xr6:coauthVersionLast="47" xr6:coauthVersionMax="47" xr10:uidLastSave="{00000000-0000-0000-0000-000000000000}"/>
  <bookViews>
    <workbookView xWindow="-110" yWindow="-110" windowWidth="19420" windowHeight="11500" firstSheet="1" activeTab="2" xr2:uid="{3CEE5C5E-1673-4D46-92D5-5817A9BB4C1B}"/>
  </bookViews>
  <sheets>
    <sheet name="Watch List" sheetId="1" r:id="rId1"/>
    <sheet name="IGT equivalent Mods" sheetId="4" r:id="rId2"/>
    <sheet name="Live Review Groups" sheetId="2" r:id="rId3"/>
    <sheet name="IGT UNC Impact Assessments " sheetId="5"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I4" i="2"/>
  <c r="I7" i="1" l="1"/>
  <c r="I11" i="1"/>
  <c r="I8" i="1"/>
  <c r="I5" i="2"/>
</calcChain>
</file>

<file path=xl/sharedStrings.xml><?xml version="1.0" encoding="utf-8"?>
<sst xmlns="http://schemas.openxmlformats.org/spreadsheetml/2006/main" count="193" uniqueCount="117">
  <si>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</si>
  <si>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</si>
  <si>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</si>
  <si>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</si>
  <si>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</si>
  <si>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</si>
  <si>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</si>
  <si>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</si>
  <si>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</si>
  <si>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</si>
  <si>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</si>
  <si>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</si>
  <si>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</si>
  <si>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</si>
  <si>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</si>
  <si>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Self-Governance</t>
  </si>
  <si>
    <t>Cadent</t>
  </si>
  <si>
    <t>Scotia Gas Networks</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</si>
  <si>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</si>
  <si>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</si>
  <si>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</si>
  <si>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</si>
  <si>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</si>
  <si>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</si>
  <si>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</si>
  <si>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</si>
  <si>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</si>
  <si>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</si>
  <si>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0734</t>
  </si>
  <si>
    <t>Live</t>
  </si>
  <si>
    <t>0799</t>
  </si>
  <si>
    <t>UNC arrangements for the H100 Fife project (100% hydrogen)</t>
  </si>
  <si>
    <t>Scotland Gas
Networks plc</t>
  </si>
  <si>
    <t>Awaiting Implementation</t>
  </si>
  <si>
    <t>Implementation</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</si>
  <si>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</si>
  <si>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</si>
  <si>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</si>
  <si>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</si>
  <si>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</si>
  <si>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</si>
  <si>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</si>
  <si>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</si>
  <si>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</si>
  <si>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</si>
  <si>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</si>
  <si>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 xml:space="preserve"> - </t>
  </si>
  <si>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Related DSC Change: XRN 5236. 
Technical solution due to be delivered in October 2022, REC change needed to support and to allow files to be sent to CDSP from REC. Technical solution not going to be used until REC change goes in. </t>
  </si>
  <si>
    <t>0816</t>
  </si>
  <si>
    <t>0819</t>
  </si>
  <si>
    <t>Update to AQ Correction Processes</t>
  </si>
  <si>
    <t>E.ON Next</t>
  </si>
  <si>
    <t>Establishing/Amending a Gas Vacant
Site Process</t>
  </si>
  <si>
    <t>British Gas</t>
  </si>
  <si>
    <t>U</t>
  </si>
  <si>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Related DSC Change: XRN 5298. </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</si>
  <si>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</si>
  <si>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</si>
  <si>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</si>
  <si>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</si>
  <si>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</si>
  <si>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0828</t>
  </si>
  <si>
    <t>Introduction of an Independent Shrinkage Expert</t>
  </si>
  <si>
    <t>OVO</t>
  </si>
  <si>
    <t>0808</t>
  </si>
  <si>
    <t>Revers Compression</t>
  </si>
  <si>
    <t>Barrow Shipping Limited</t>
  </si>
  <si>
    <t>Clarification of the requirements when gas can flow to a Distribution Network (DN) from an Independent Gas Transporter (IGT) as well as from a DN to an IGT, such as through reverse compression with zero net flow into or out of the DN.Proposer, Tim Davis, JB and DM to discuss the Modification amendments offline.
3-months extension from January 2023 to report to the April 2023 UNC Modification Panel.</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</si>
  <si>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</si>
  <si>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</si>
  <si>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</si>
  <si>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Panel Consideration</t>
  </si>
  <si>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</si>
  <si>
    <t>Correct as of 02/03/2023</t>
  </si>
  <si>
    <t>IGT UNC Workgroup Update / Current Status</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</si>
  <si>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</si>
  <si>
    <t xml:space="preserve">Awaiting Decision </t>
  </si>
  <si>
    <t>Ofgem Decision</t>
  </si>
  <si>
    <t xml:space="preserve">To lower greenhouse gas emissions, increase the robustness of RIIO-GD2 incentivisation, and
reduce end-consumer costs. Panel is requested to investigate the introduction of a new role
to the UNC: the Independent Shrinkage Expert (ISE). The request should also investigate
what activities the ISE would be responsible for such as the production of the Shrinkage and
Leakage Model (SLM), how the National Leakage Tests (NLT) are updated/replaces through
innovation, including development of principles of impartiality, emissions reduction, and with
the aim of identifying best outcomes for end-consumers. </t>
  </si>
  <si>
    <t>Additional Comments / Updates</t>
  </si>
  <si>
    <t>0831</t>
  </si>
  <si>
    <t>A</t>
  </si>
  <si>
    <t>0841</t>
  </si>
  <si>
    <t>Allocation of LDZ UIG to Shippers Based on a Straight Throughput Method</t>
  </si>
  <si>
    <t>Allocation of LDZ UIG to Shippers (Class 3 and 4) Based on a Straight Throughput Method</t>
  </si>
  <si>
    <t>The purpose of this Modification is to change the method by which unidentified gas (UIG) is allocated to Shippers from the current AUGE table of weighting factors to a throughput or universal allocation model.</t>
  </si>
  <si>
    <t>The purpose of this Modification is to remove the current AUGE process and create a permanent weighting table that encourages movement to Daily Metering, reduces levels of UIG and discourages risk premiums for customers.</t>
  </si>
  <si>
    <t>Brook Green Trading</t>
  </si>
  <si>
    <t>Alternate Modification</t>
  </si>
  <si>
    <t>Report to Panel</t>
  </si>
  <si>
    <t>Introduction of cost efficiency and transparency requirements for the CDSP Budget, and revisions to DSC change processes</t>
  </si>
  <si>
    <t>The purpose of this Modification is to improve the ability of UNC Parties to fulfil their obligatio jointly to control and govern the CDSP on an economic and efficient basis (under UNC General Terms, Section D, 1.4.4), through the introduction of explicit requirements for efficiency, greater transparency of the Budget and revised governance processes.</t>
  </si>
  <si>
    <t>IA Date</t>
  </si>
  <si>
    <t>IA Outcome</t>
  </si>
  <si>
    <t>Summary of IA Discussions</t>
  </si>
  <si>
    <t>IGT UNC Impact Assessments (IAs)</t>
  </si>
  <si>
    <t>Modification Required</t>
  </si>
  <si>
    <t>Modification Agreement Date</t>
  </si>
  <si>
    <t>IGT UNC Modification Proposer</t>
  </si>
  <si>
    <t>DD-MMM-YY</t>
  </si>
  <si>
    <t>Proposer Name, Proposer Org</t>
  </si>
  <si>
    <t>Review  
Modification (Mirror, Non-Mirror Modification)</t>
  </si>
  <si>
    <t>Code Impact 
Party Impact 
System Impact</t>
  </si>
  <si>
    <t>as at 03/04/2023</t>
  </si>
  <si>
    <t>[Insert additional comments]</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</si>
  <si>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</si>
  <si>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</si>
  <si>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</si>
  <si>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Correct as of 03/04/2023</t>
  </si>
  <si>
    <t>Governance</t>
  </si>
  <si>
    <t>0842</t>
  </si>
  <si>
    <t>Gas Entry onto the Total system via an Independent Gas Transporter</t>
  </si>
  <si>
    <t>SGN</t>
  </si>
  <si>
    <t>New Modification</t>
  </si>
  <si>
    <r>
      <t xml:space="preserve">Implementation </t>
    </r>
    <r>
      <rPr>
        <sz val="11"/>
        <color rgb="FFFF0000"/>
        <rFont val="Arial"/>
        <family val="2"/>
      </rPr>
      <t>(est.01/11/2023)</t>
    </r>
  </si>
  <si>
    <t>Effective from 01/04/2023</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</si>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</sst>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1"/>
      <color rgb="FFC00000"/>
      <name val="Arial"/>
      <family val="2"/>
    </font>
    <font>
      <sz val="12"/>
      <color rgb="FFC00000"/>
      <name val="Calibri"/>
      <family val="2"/>
    </font>
    <font>
      <sz val="11"/>
      <color rgb="FFC00000"/>
      <name val="Calibri"/>
      <family val="2"/>
      <scheme val="minor"/>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b/>
      <sz val="11"/>
      <color rgb="FFC00000"/>
      <name val="Arial"/>
      <family val="2"/>
    </font>
    <font>
      <sz val="9"/>
      <color theme="1"/>
      <name val="Arial"/>
      <family val="2"/>
    </font>
    <font>
      <b/>
      <sz val="9"/>
      <color theme="1"/>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s>
  <cellStyleXfs count="2">
    <xf numFmtId="0" fontId="0" fillId="0" borderId="0"/>
    <xf numFmtId="0" fontId="2" fillId="0" borderId="0"/>
  </cellStyleXfs>
  <cellXfs count="95">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9" fillId="0" borderId="0" xfId="0" applyFont="1"/>
    <xf numFmtId="0" fontId="10" fillId="0" borderId="0" xfId="0" applyFont="1" applyProtection="1">
      <protection locked="0"/>
    </xf>
    <xf numFmtId="0" fontId="11" fillId="0" borderId="0" xfId="0" applyFont="1" applyProtection="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12" fillId="2" borderId="1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9" fillId="2" borderId="5" xfId="0" applyFont="1" applyFill="1" applyBorder="1" applyAlignment="1">
      <alignment horizontal="left" vertical="center" wrapText="1"/>
    </xf>
    <xf numFmtId="0" fontId="13" fillId="0" borderId="0" xfId="0" applyFont="1" applyAlignment="1">
      <alignment vertical="center"/>
    </xf>
    <xf numFmtId="0" fontId="13" fillId="0" borderId="0" xfId="0" applyFont="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49" fontId="12" fillId="2" borderId="20" xfId="0" quotePrefix="1" applyNumberFormat="1" applyFont="1" applyFill="1" applyBorder="1" applyAlignment="1" applyProtection="1">
      <alignment horizontal="right" vertical="center" wrapText="1"/>
      <protection locked="0"/>
    </xf>
    <xf numFmtId="0" fontId="6" fillId="0" borderId="5" xfId="0" quotePrefix="1" applyFont="1" applyBorder="1" applyAlignment="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4" fillId="0" borderId="0" xfId="0" applyFont="1" applyAlignment="1" applyProtection="1">
      <alignment horizontal="center" vertical="center"/>
      <protection locked="0"/>
    </xf>
    <xf numFmtId="15" fontId="0" fillId="0" borderId="0" xfId="0" applyNumberFormat="1" applyAlignment="1" applyProtection="1">
      <alignment horizontal="center" vertical="center" wrapText="1"/>
      <protection locked="0"/>
    </xf>
    <xf numFmtId="0" fontId="15" fillId="0" borderId="0" xfId="0" applyFont="1" applyAlignment="1">
      <alignment horizontal="center" vertical="center" wrapText="1"/>
    </xf>
    <xf numFmtId="0" fontId="0" fillId="0" borderId="0" xfId="0" applyAlignment="1" applyProtection="1">
      <alignment vertical="center" wrapText="1"/>
      <protection locked="0"/>
    </xf>
    <xf numFmtId="0" fontId="14"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4" fontId="15" fillId="0" borderId="0" xfId="0" applyNumberFormat="1" applyFont="1" applyAlignment="1" applyProtection="1">
      <alignment horizontal="center" vertical="center" wrapText="1"/>
      <protection locked="0"/>
    </xf>
    <xf numFmtId="0" fontId="16" fillId="0" borderId="0" xfId="0" applyFont="1" applyProtection="1">
      <protection locked="0"/>
    </xf>
    <xf numFmtId="0" fontId="6" fillId="0" borderId="0" xfId="0" applyFont="1" applyAlignment="1">
      <alignment horizontal="center" vertical="center"/>
    </xf>
    <xf numFmtId="0" fontId="17" fillId="0" borderId="17" xfId="0" applyFont="1" applyBorder="1" applyAlignment="1">
      <alignment horizontal="center" vertical="center" wrapText="1"/>
    </xf>
    <xf numFmtId="0" fontId="13" fillId="0" borderId="12" xfId="0" applyFont="1" applyBorder="1" applyAlignment="1">
      <alignment horizontal="center" vertical="center"/>
    </xf>
    <xf numFmtId="15" fontId="6" fillId="2" borderId="5" xfId="0" applyNumberFormat="1" applyFont="1" applyFill="1" applyBorder="1" applyAlignment="1">
      <alignment horizontal="left" vertical="center" wrapText="1"/>
    </xf>
    <xf numFmtId="0" fontId="13" fillId="2" borderId="0" xfId="0" applyFont="1" applyFill="1" applyAlignment="1">
      <alignmen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14" fontId="5" fillId="2" borderId="6"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15" fontId="5" fillId="2" borderId="6" xfId="0" applyNumberFormat="1" applyFont="1" applyFill="1" applyBorder="1" applyAlignment="1">
      <alignment horizontal="center" vertical="center"/>
    </xf>
    <xf numFmtId="0" fontId="5" fillId="2" borderId="6" xfId="0" applyFont="1" applyFill="1" applyBorder="1" applyAlignment="1" applyProtection="1">
      <alignment horizontal="center" vertical="center" wrapText="1"/>
      <protection locked="0"/>
    </xf>
    <xf numFmtId="49" fontId="20" fillId="2" borderId="19" xfId="0" quotePrefix="1" applyNumberFormat="1" applyFont="1" applyFill="1" applyBorder="1" applyAlignment="1" applyProtection="1">
      <alignment horizontal="right" vertical="center" wrapText="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6" xfId="0" applyFont="1" applyFill="1" applyBorder="1" applyAlignment="1" applyProtection="1">
      <alignment vertical="center" wrapText="1"/>
      <protection locked="0"/>
    </xf>
    <xf numFmtId="15" fontId="5" fillId="2" borderId="6" xfId="0" applyNumberFormat="1" applyFont="1" applyFill="1" applyBorder="1" applyAlignment="1" applyProtection="1">
      <alignment horizontal="center" vertical="center" wrapText="1"/>
      <protection locked="0"/>
    </xf>
    <xf numFmtId="0" fontId="5" fillId="2" borderId="5" xfId="0" applyFont="1" applyFill="1" applyBorder="1" applyAlignment="1">
      <alignment horizontal="left" vertical="center" wrapText="1"/>
    </xf>
    <xf numFmtId="0" fontId="5" fillId="2" borderId="0" xfId="0" applyFont="1" applyFill="1"/>
    <xf numFmtId="0" fontId="5" fillId="0" borderId="6"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13" fillId="0" borderId="18" xfId="0" applyFont="1" applyBorder="1" applyAlignment="1">
      <alignment horizontal="center"/>
    </xf>
    <xf numFmtId="0" fontId="13" fillId="0" borderId="16" xfId="0" applyFont="1" applyBorder="1" applyAlignment="1">
      <alignment horizontal="center"/>
    </xf>
    <xf numFmtId="0" fontId="13" fillId="0" borderId="0" xfId="0" applyFont="1" applyAlignment="1">
      <alignment horizontal="left" vertical="center"/>
    </xf>
    <xf numFmtId="0" fontId="13"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0" fontId="19" fillId="2" borderId="12" xfId="0" applyFont="1" applyFill="1" applyBorder="1" applyAlignment="1">
      <alignment horizontal="left" vertical="center"/>
    </xf>
    <xf numFmtId="0" fontId="13" fillId="2" borderId="0" xfId="0" applyFont="1" applyFill="1" applyAlignment="1">
      <alignment horizontal="left" vertical="center"/>
    </xf>
  </cellXfs>
  <cellStyles count="2">
    <cellStyle name="Normal" xfId="0" builtinId="0"/>
    <cellStyle name="Normal 2" xfId="1" xr:uid="{30663FE8-1DAA-49DC-BDA6-0895AFE803F5}"/>
  </cellStyles>
  <dxfs count="14">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5"/>
  <sheetViews>
    <sheetView zoomScale="90" zoomScaleNormal="90" workbookViewId="0">
      <selection activeCell="I13" sqref="I13"/>
    </sheetView>
  </sheetViews>
  <sheetFormatPr defaultColWidth="8.81640625" defaultRowHeight="14" outlineLevelCol="1" x14ac:dyDescent="0.3"/>
  <cols>
    <col min="1" max="1" width="9" style="46" customWidth="1"/>
    <col min="2" max="2" width="2.36328125" style="46" bestFit="1" customWidth="1"/>
    <col min="3" max="3" width="24" style="46" customWidth="1"/>
    <col min="4" max="4" width="15.36328125" style="46" customWidth="1" outlineLevel="1"/>
    <col min="5" max="5" width="14.1796875" style="46" customWidth="1" outlineLevel="1"/>
    <col min="6" max="7" width="17.1796875" style="46" customWidth="1" outlineLevel="1"/>
    <col min="8" max="8" width="16.6328125" style="46" customWidth="1"/>
    <col min="9" max="9" width="16.1796875" style="46" customWidth="1"/>
    <col min="10" max="10" width="14.1796875" style="63" customWidth="1"/>
    <col min="11" max="11" width="26.08984375" style="63" customWidth="1" outlineLevel="1"/>
    <col min="12" max="12" width="73.1796875" style="46" customWidth="1"/>
    <col min="13" max="13" width="9" style="46" customWidth="1"/>
    <col min="14" max="14" width="63.81640625" style="46" bestFit="1" customWidth="1"/>
    <col min="15" max="16384" width="8.81640625" style="46"/>
  </cols>
  <sheetData>
    <row r="1" spans="1:23" s="36" customFormat="1" ht="23.5" customHeight="1" thickBot="1" x14ac:dyDescent="0.4">
      <c r="A1" s="87" t="s">
        <v>108</v>
      </c>
      <c r="B1" s="87"/>
      <c r="C1" s="88"/>
      <c r="J1" s="37"/>
      <c r="K1" s="65"/>
    </row>
    <row r="2" spans="1:23" ht="29" thickTop="1" thickBot="1" x14ac:dyDescent="0.35">
      <c r="A2" s="85" t="s">
        <v>0</v>
      </c>
      <c r="B2" s="86"/>
      <c r="C2" s="38" t="s">
        <v>1</v>
      </c>
      <c r="D2" s="39" t="s">
        <v>2</v>
      </c>
      <c r="E2" s="40" t="s">
        <v>3</v>
      </c>
      <c r="F2" s="41" t="s">
        <v>4</v>
      </c>
      <c r="G2" s="41" t="s">
        <v>5</v>
      </c>
      <c r="H2" s="42" t="s">
        <v>6</v>
      </c>
      <c r="I2" s="43" t="s">
        <v>7</v>
      </c>
      <c r="J2" s="43" t="s">
        <v>8</v>
      </c>
      <c r="K2" s="44" t="s">
        <v>9</v>
      </c>
      <c r="L2" s="45" t="s">
        <v>74</v>
      </c>
    </row>
    <row r="3" spans="1:23" s="82" customFormat="1" ht="100" customHeight="1" thickBot="1" x14ac:dyDescent="0.35">
      <c r="A3" s="76" t="s">
        <v>110</v>
      </c>
      <c r="B3" s="77"/>
      <c r="C3" s="78" t="s">
        <v>111</v>
      </c>
      <c r="D3" s="79" t="s">
        <v>112</v>
      </c>
      <c r="E3" s="80">
        <v>45014</v>
      </c>
      <c r="F3" s="75" t="s">
        <v>10</v>
      </c>
      <c r="G3" s="71" t="s">
        <v>14</v>
      </c>
      <c r="H3" s="72" t="s">
        <v>113</v>
      </c>
      <c r="I3" s="73" t="s">
        <v>71</v>
      </c>
      <c r="J3" s="74">
        <v>45036</v>
      </c>
      <c r="K3" s="75" t="s">
        <v>17</v>
      </c>
      <c r="L3" s="81"/>
    </row>
    <row r="4" spans="1:23" s="47" customFormat="1" ht="100" customHeight="1" thickBot="1" x14ac:dyDescent="0.35">
      <c r="A4" s="29" t="s">
        <v>82</v>
      </c>
      <c r="B4" s="30"/>
      <c r="C4" s="31" t="s">
        <v>90</v>
      </c>
      <c r="D4" s="21" t="s">
        <v>53</v>
      </c>
      <c r="E4" s="22">
        <v>44988</v>
      </c>
      <c r="F4" s="32" t="s">
        <v>10</v>
      </c>
      <c r="G4" s="71" t="s">
        <v>109</v>
      </c>
      <c r="H4" s="72" t="s">
        <v>13</v>
      </c>
      <c r="I4" s="73" t="s">
        <v>89</v>
      </c>
      <c r="J4" s="74">
        <v>45092</v>
      </c>
      <c r="K4" s="75" t="s">
        <v>16</v>
      </c>
      <c r="L4" s="28" t="s">
        <v>91</v>
      </c>
    </row>
    <row r="5" spans="1:23" s="47" customFormat="1" ht="94" customHeight="1" thickBot="1" x14ac:dyDescent="0.35">
      <c r="A5" s="29" t="s">
        <v>80</v>
      </c>
      <c r="B5" s="30" t="s">
        <v>81</v>
      </c>
      <c r="C5" s="31" t="s">
        <v>84</v>
      </c>
      <c r="D5" s="21" t="s">
        <v>87</v>
      </c>
      <c r="E5" s="22">
        <v>44991</v>
      </c>
      <c r="F5" s="32" t="s">
        <v>88</v>
      </c>
      <c r="G5" s="32" t="s">
        <v>14</v>
      </c>
      <c r="H5" s="72" t="s">
        <v>13</v>
      </c>
      <c r="I5" s="73" t="s">
        <v>89</v>
      </c>
      <c r="J5" s="74">
        <v>45190</v>
      </c>
      <c r="K5" s="75" t="s">
        <v>16</v>
      </c>
      <c r="L5" s="28" t="s">
        <v>86</v>
      </c>
    </row>
    <row r="6" spans="1:23" s="47" customFormat="1" ht="94" customHeight="1" thickBot="1" x14ac:dyDescent="0.35">
      <c r="A6" s="29" t="s">
        <v>80</v>
      </c>
      <c r="B6" s="30"/>
      <c r="C6" s="31" t="s">
        <v>83</v>
      </c>
      <c r="D6" s="21" t="s">
        <v>25</v>
      </c>
      <c r="E6" s="22">
        <v>44873</v>
      </c>
      <c r="F6" s="32" t="s">
        <v>10</v>
      </c>
      <c r="G6" s="32" t="s">
        <v>14</v>
      </c>
      <c r="H6" s="72" t="s">
        <v>13</v>
      </c>
      <c r="I6" s="73" t="s">
        <v>89</v>
      </c>
      <c r="J6" s="74">
        <v>45190</v>
      </c>
      <c r="K6" s="75" t="s">
        <v>16</v>
      </c>
      <c r="L6" s="28" t="s">
        <v>85</v>
      </c>
    </row>
    <row r="7" spans="1:23" s="47" customFormat="1" ht="94" customHeight="1" thickBot="1" x14ac:dyDescent="0.35">
      <c r="A7" s="29" t="s">
        <v>49</v>
      </c>
      <c r="B7" s="30"/>
      <c r="C7" s="31" t="s">
        <v>52</v>
      </c>
      <c r="D7" s="21" t="s">
        <v>53</v>
      </c>
      <c r="E7" s="22">
        <v>44754</v>
      </c>
      <c r="F7" s="32" t="s">
        <v>10</v>
      </c>
      <c r="G7" s="32" t="s">
        <v>14</v>
      </c>
      <c r="H7" s="33" t="s">
        <v>13</v>
      </c>
      <c r="I7" s="26" t="str">
        <f>LOOKUP(H7,[1]Lookups!$A$3:$A$21,[1]Lookups!$B$3:$B$21)</f>
        <v>Report to Panel</v>
      </c>
      <c r="J7" s="27">
        <v>45064</v>
      </c>
      <c r="K7" s="32" t="s">
        <v>16</v>
      </c>
      <c r="L7" s="28" t="s">
        <v>105</v>
      </c>
    </row>
    <row r="8" spans="1:23" s="47" customFormat="1" ht="130.25" customHeight="1" thickBot="1" x14ac:dyDescent="0.35">
      <c r="A8" s="29" t="s">
        <v>48</v>
      </c>
      <c r="B8" s="30"/>
      <c r="C8" s="31" t="s">
        <v>50</v>
      </c>
      <c r="D8" s="21" t="s">
        <v>51</v>
      </c>
      <c r="E8" s="22">
        <v>44781</v>
      </c>
      <c r="F8" s="32" t="s">
        <v>10</v>
      </c>
      <c r="G8" s="32" t="s">
        <v>14</v>
      </c>
      <c r="H8" s="33" t="s">
        <v>13</v>
      </c>
      <c r="I8" s="26" t="str">
        <f>LOOKUP(H8,[1]Lookups!$A$3:$A$21,[1]Lookups!$B$3:$B$21)</f>
        <v>Report to Panel</v>
      </c>
      <c r="J8" s="27">
        <v>45064</v>
      </c>
      <c r="K8" s="32" t="s">
        <v>17</v>
      </c>
      <c r="L8" s="28" t="s">
        <v>106</v>
      </c>
    </row>
    <row r="9" spans="1:23" s="49" customFormat="1" ht="84.5" thickBot="1" x14ac:dyDescent="0.4">
      <c r="A9" s="29" t="s">
        <v>36</v>
      </c>
      <c r="B9" s="30"/>
      <c r="C9" s="31" t="s">
        <v>37</v>
      </c>
      <c r="D9" s="21" t="s">
        <v>38</v>
      </c>
      <c r="E9" s="22">
        <v>44754</v>
      </c>
      <c r="F9" s="32" t="s">
        <v>10</v>
      </c>
      <c r="G9" s="32" t="s">
        <v>39</v>
      </c>
      <c r="H9" s="26" t="s">
        <v>76</v>
      </c>
      <c r="I9" s="26" t="s">
        <v>77</v>
      </c>
      <c r="J9" s="32" t="s">
        <v>27</v>
      </c>
      <c r="K9" s="32" t="s">
        <v>40</v>
      </c>
      <c r="L9" s="48" t="s">
        <v>107</v>
      </c>
    </row>
    <row r="10" spans="1:23" s="49" customFormat="1" ht="119.5" customHeight="1" x14ac:dyDescent="0.35">
      <c r="A10" s="29" t="s">
        <v>44</v>
      </c>
      <c r="B10" s="30" t="s">
        <v>11</v>
      </c>
      <c r="C10" s="31" t="s">
        <v>45</v>
      </c>
      <c r="D10" s="21" t="s">
        <v>35</v>
      </c>
      <c r="E10" s="22">
        <v>44735</v>
      </c>
      <c r="F10" s="32" t="s">
        <v>10</v>
      </c>
      <c r="G10" s="32" t="s">
        <v>14</v>
      </c>
      <c r="H10" s="34" t="s">
        <v>33</v>
      </c>
      <c r="I10" s="17" t="s">
        <v>114</v>
      </c>
      <c r="J10" s="32" t="s">
        <v>27</v>
      </c>
      <c r="K10" s="32" t="s">
        <v>43</v>
      </c>
      <c r="L10" s="28" t="s">
        <v>72</v>
      </c>
    </row>
    <row r="11" spans="1:23" s="49" customFormat="1" ht="168.5" customHeight="1" x14ac:dyDescent="0.35">
      <c r="A11" s="50" t="s">
        <v>64</v>
      </c>
      <c r="B11" s="30"/>
      <c r="C11" s="31" t="s">
        <v>65</v>
      </c>
      <c r="D11" s="21" t="s">
        <v>66</v>
      </c>
      <c r="E11" s="22">
        <v>44690</v>
      </c>
      <c r="F11" s="32" t="s">
        <v>10</v>
      </c>
      <c r="G11" s="32" t="s">
        <v>14</v>
      </c>
      <c r="H11" s="33" t="s">
        <v>13</v>
      </c>
      <c r="I11" s="26" t="str">
        <f>LOOKUP(H11,[1]Lookups!$A$3:$A$21,[1]Lookups!$B$3:$B$21)</f>
        <v>Report to Panel</v>
      </c>
      <c r="J11" s="74">
        <v>45092</v>
      </c>
      <c r="K11" s="32" t="s">
        <v>46</v>
      </c>
      <c r="L11" s="28" t="s">
        <v>67</v>
      </c>
    </row>
    <row r="12" spans="1:23" ht="204" customHeight="1" x14ac:dyDescent="0.3">
      <c r="A12" s="51" t="s">
        <v>30</v>
      </c>
      <c r="B12" s="52"/>
      <c r="C12" s="53" t="s">
        <v>31</v>
      </c>
      <c r="D12" s="54" t="s">
        <v>32</v>
      </c>
      <c r="E12" s="14">
        <v>44568</v>
      </c>
      <c r="F12" s="13" t="s">
        <v>10</v>
      </c>
      <c r="G12" s="13" t="s">
        <v>14</v>
      </c>
      <c r="H12" s="34" t="s">
        <v>33</v>
      </c>
      <c r="I12" s="17" t="s">
        <v>34</v>
      </c>
      <c r="J12" s="13" t="s">
        <v>27</v>
      </c>
      <c r="K12" s="13" t="s">
        <v>17</v>
      </c>
      <c r="L12" s="48" t="s">
        <v>55</v>
      </c>
      <c r="M12" s="55"/>
      <c r="N12" s="68"/>
    </row>
    <row r="13" spans="1:23" ht="376.75" customHeight="1" x14ac:dyDescent="0.3">
      <c r="A13" s="51" t="s">
        <v>28</v>
      </c>
      <c r="B13" s="52" t="s">
        <v>11</v>
      </c>
      <c r="C13" s="53" t="s">
        <v>26</v>
      </c>
      <c r="D13" s="54" t="s">
        <v>35</v>
      </c>
      <c r="E13" s="14">
        <v>44055</v>
      </c>
      <c r="F13" s="13" t="s">
        <v>15</v>
      </c>
      <c r="G13" s="13" t="s">
        <v>14</v>
      </c>
      <c r="H13" s="34" t="s">
        <v>33</v>
      </c>
      <c r="I13" s="17" t="s">
        <v>34</v>
      </c>
      <c r="J13" s="83" t="s">
        <v>115</v>
      </c>
      <c r="K13" s="13" t="s">
        <v>17</v>
      </c>
      <c r="L13" s="48" t="s">
        <v>47</v>
      </c>
      <c r="M13" s="55"/>
      <c r="N13" s="68"/>
    </row>
    <row r="15" spans="1:23" s="49" customFormat="1" ht="60" customHeight="1" x14ac:dyDescent="0.35">
      <c r="E15" s="56"/>
      <c r="F15" s="57"/>
      <c r="G15" s="69"/>
      <c r="H15" s="69"/>
      <c r="I15" s="69"/>
      <c r="J15" s="69"/>
      <c r="K15" s="70"/>
      <c r="L15"/>
      <c r="M15" s="58"/>
      <c r="N15" s="59"/>
      <c r="O15" s="58"/>
      <c r="P15" s="60"/>
      <c r="Q15" s="60"/>
      <c r="R15" s="61"/>
      <c r="S15" s="61"/>
      <c r="T15" s="60"/>
      <c r="U15" s="59"/>
      <c r="V15" s="59"/>
      <c r="W15" s="62"/>
    </row>
  </sheetData>
  <mergeCells count="2">
    <mergeCell ref="A2:B2"/>
    <mergeCell ref="A1:C1"/>
  </mergeCells>
  <phoneticPr fontId="4" type="noConversion"/>
  <conditionalFormatting sqref="T15">
    <cfRule type="containsText" dxfId="13" priority="62" operator="containsText" text="Y">
      <formula>NOT(ISERROR(SEARCH("Y",T15)))</formula>
    </cfRule>
    <cfRule type="containsText" dxfId="12" priority="63" operator="containsText" text="N">
      <formula>NOT(ISERROR(SEARCH("N",T15)))</formula>
    </cfRule>
  </conditionalFormatting>
  <conditionalFormatting sqref="F15 E3:E12">
    <cfRule type="cellIs" dxfId="11" priority="60" stopIfTrue="1" operator="equal">
      <formula>"Closed"</formula>
    </cfRule>
    <cfRule type="cellIs" dxfId="10" priority="61" stopIfTrue="1" operator="equal">
      <formula>"Live"</formula>
    </cfRule>
  </conditionalFormatting>
  <conditionalFormatting sqref="E13">
    <cfRule type="cellIs" dxfId="9" priority="1" stopIfTrue="1" operator="equal">
      <formula>"Closed"</formula>
    </cfRule>
    <cfRule type="cellIs" dxfId="8"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59"/>
  <sheetViews>
    <sheetView zoomScale="85" zoomScaleNormal="85" workbookViewId="0">
      <selection activeCell="C11" sqref="C11"/>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7.08984375" style="10" hidden="1" customWidth="1" outlineLevel="1"/>
    <col min="5" max="5" width="12.81640625" style="10" bestFit="1" customWidth="1" outlineLevel="1"/>
    <col min="6" max="6" width="15.81640625" style="10" customWidth="1" outlineLevel="2"/>
    <col min="7" max="7" width="15" style="10" customWidth="1"/>
    <col min="8" max="8" width="12.54296875" style="10" customWidth="1"/>
    <col min="9" max="9" width="15" style="10" customWidth="1" outlineLevel="1"/>
    <col min="10" max="10" width="11.90625" style="10" customWidth="1"/>
    <col min="11" max="11" width="15.1796875" style="10" customWidth="1"/>
    <col min="12" max="12" width="17" style="10" customWidth="1"/>
    <col min="13" max="13" width="14.54296875" style="10" customWidth="1"/>
    <col min="14" max="14" width="71" style="10" customWidth="1"/>
    <col min="15" max="16384" width="8.81640625" style="10"/>
  </cols>
  <sheetData>
    <row r="1" spans="1:14" ht="14.5" thickBot="1" x14ac:dyDescent="0.35">
      <c r="A1" s="89" t="s">
        <v>73</v>
      </c>
      <c r="B1" s="89"/>
      <c r="C1" s="90"/>
    </row>
    <row r="2" spans="1:14" ht="29" thickTop="1" thickBot="1" x14ac:dyDescent="0.35">
      <c r="A2" s="4" t="s">
        <v>0</v>
      </c>
      <c r="B2" s="5"/>
      <c r="C2" s="5" t="s">
        <v>1</v>
      </c>
      <c r="D2" s="5" t="s">
        <v>2</v>
      </c>
      <c r="E2" s="5" t="s">
        <v>3</v>
      </c>
      <c r="F2" s="5" t="s">
        <v>18</v>
      </c>
      <c r="G2" s="5" t="s">
        <v>19</v>
      </c>
      <c r="H2" s="6" t="s">
        <v>20</v>
      </c>
      <c r="I2" s="5" t="s">
        <v>9</v>
      </c>
      <c r="J2" s="7" t="s">
        <v>21</v>
      </c>
      <c r="K2" s="7" t="s">
        <v>22</v>
      </c>
      <c r="L2" s="7" t="s">
        <v>23</v>
      </c>
      <c r="M2" s="7" t="s">
        <v>20</v>
      </c>
      <c r="N2" s="8" t="s">
        <v>24</v>
      </c>
    </row>
    <row r="1048559" spans="11:11" x14ac:dyDescent="0.3">
      <c r="K1048559" s="11"/>
    </row>
  </sheetData>
  <mergeCells count="1">
    <mergeCell ref="A1:C1"/>
  </mergeCells>
  <conditionalFormatting sqref="K1048559">
    <cfRule type="expression" dxfId="7" priority="62">
      <formula>$S1048559="Yes"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tabSelected="1" zoomScaleNormal="100" workbookViewId="0">
      <selection activeCell="F4" sqref="F4"/>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89" t="s">
        <v>73</v>
      </c>
      <c r="B1" s="89"/>
      <c r="C1" s="90"/>
    </row>
    <row r="2" spans="1:22" ht="29" thickTop="1" thickBot="1" x14ac:dyDescent="0.35">
      <c r="A2" s="1" t="s">
        <v>0</v>
      </c>
      <c r="B2" s="2"/>
      <c r="C2" s="2" t="s">
        <v>1</v>
      </c>
      <c r="D2" s="2" t="s">
        <v>2</v>
      </c>
      <c r="E2" s="2" t="s">
        <v>3</v>
      </c>
      <c r="F2" s="3" t="s">
        <v>4</v>
      </c>
      <c r="G2" s="3" t="s">
        <v>5</v>
      </c>
      <c r="H2" s="3" t="s">
        <v>6</v>
      </c>
      <c r="I2" s="3" t="s">
        <v>7</v>
      </c>
      <c r="J2" s="3" t="s">
        <v>8</v>
      </c>
      <c r="K2" s="2" t="s">
        <v>24</v>
      </c>
    </row>
    <row r="3" spans="1:22" s="49" customFormat="1" ht="131.5" customHeight="1" thickTop="1" x14ac:dyDescent="0.35">
      <c r="A3" s="20" t="s">
        <v>68</v>
      </c>
      <c r="B3" s="18" t="s">
        <v>12</v>
      </c>
      <c r="C3" s="19" t="s">
        <v>69</v>
      </c>
      <c r="D3" s="19" t="s">
        <v>40</v>
      </c>
      <c r="E3" s="14">
        <v>44960</v>
      </c>
      <c r="F3" s="13" t="s">
        <v>29</v>
      </c>
      <c r="G3" s="83" t="s">
        <v>116</v>
      </c>
      <c r="H3" s="83" t="s">
        <v>13</v>
      </c>
      <c r="I3" s="84" t="str">
        <f>LOOKUP(H3,[1]Lookups!$A$3:$A$21,[1]Lookups!$B$3:$B$21)</f>
        <v>Report to Panel</v>
      </c>
      <c r="J3" s="80">
        <v>45064</v>
      </c>
      <c r="K3" s="21" t="s">
        <v>70</v>
      </c>
      <c r="L3" s="46"/>
      <c r="M3" s="46"/>
      <c r="N3" s="46"/>
      <c r="O3" s="46"/>
      <c r="P3" s="46"/>
      <c r="Q3" s="46"/>
      <c r="R3" s="46"/>
      <c r="S3" s="46"/>
      <c r="T3" s="46"/>
      <c r="U3" s="46"/>
      <c r="V3" s="62"/>
    </row>
    <row r="4" spans="1:22" s="25" customFormat="1" ht="131.5" customHeight="1" x14ac:dyDescent="0.35">
      <c r="A4" s="20" t="s">
        <v>61</v>
      </c>
      <c r="B4" s="18" t="s">
        <v>12</v>
      </c>
      <c r="C4" s="19" t="s">
        <v>62</v>
      </c>
      <c r="D4" s="19" t="s">
        <v>63</v>
      </c>
      <c r="E4" s="14">
        <v>44862</v>
      </c>
      <c r="F4" s="13" t="s">
        <v>29</v>
      </c>
      <c r="G4" s="13" t="s">
        <v>14</v>
      </c>
      <c r="H4" s="13" t="s">
        <v>13</v>
      </c>
      <c r="I4" s="17" t="str">
        <f>LOOKUP(H4,[1]Lookups!$A$3:$A$21,[1]Lookups!$B$3:$B$21)</f>
        <v>Report to Panel</v>
      </c>
      <c r="J4" s="22">
        <v>45092</v>
      </c>
      <c r="K4" s="21" t="s">
        <v>78</v>
      </c>
      <c r="L4" s="23"/>
      <c r="M4" s="23"/>
      <c r="N4" s="23"/>
      <c r="O4" s="23"/>
      <c r="P4" s="23"/>
      <c r="Q4" s="23"/>
      <c r="R4" s="23"/>
      <c r="S4" s="23"/>
      <c r="T4" s="23"/>
      <c r="U4" s="23"/>
      <c r="V4" s="24"/>
    </row>
    <row r="5" spans="1:22" s="15" customFormat="1" ht="131.5" customHeight="1" x14ac:dyDescent="0.35">
      <c r="A5" s="20" t="s">
        <v>41</v>
      </c>
      <c r="B5" s="18" t="s">
        <v>12</v>
      </c>
      <c r="C5" s="19" t="s">
        <v>42</v>
      </c>
      <c r="D5" s="19" t="s">
        <v>43</v>
      </c>
      <c r="E5" s="14">
        <v>44743</v>
      </c>
      <c r="F5" s="13" t="s">
        <v>29</v>
      </c>
      <c r="G5" s="13" t="s">
        <v>14</v>
      </c>
      <c r="H5" s="13" t="s">
        <v>13</v>
      </c>
      <c r="I5" s="17" t="str">
        <f>LOOKUP(H5,[1]Lookups!$A$3:$A$21,[1]Lookups!$B$3:$B$21)</f>
        <v>Report to Panel</v>
      </c>
      <c r="J5" s="80">
        <v>45128</v>
      </c>
      <c r="K5" s="21" t="s">
        <v>58</v>
      </c>
      <c r="L5" s="12"/>
      <c r="M5" s="12"/>
      <c r="N5" s="12"/>
      <c r="O5" s="12"/>
      <c r="P5" s="12"/>
      <c r="Q5" s="12"/>
      <c r="R5" s="12"/>
      <c r="S5" s="12"/>
      <c r="T5" s="12"/>
      <c r="U5" s="12"/>
      <c r="V5" s="16"/>
    </row>
  </sheetData>
  <mergeCells count="1">
    <mergeCell ref="A1:C1"/>
  </mergeCells>
  <conditionalFormatting sqref="J3:J5">
    <cfRule type="expression" dxfId="6" priority="33">
      <formula>$U3="Yes"</formula>
    </cfRule>
  </conditionalFormatting>
  <conditionalFormatting sqref="E3:E5">
    <cfRule type="cellIs" dxfId="5" priority="29" stopIfTrue="1" operator="equal">
      <formula>"Closed"</formula>
    </cfRule>
    <cfRule type="cellIs" dxfId="4" priority="30" stopIfTrue="1" operator="equal">
      <formula>"Live"</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8E0D-1285-4CCB-A52C-19EB6CE66157}">
  <dimension ref="A1:V7"/>
  <sheetViews>
    <sheetView zoomScale="90" zoomScaleNormal="90" workbookViewId="0">
      <selection activeCell="F5" sqref="F5"/>
    </sheetView>
  </sheetViews>
  <sheetFormatPr defaultColWidth="8.81640625" defaultRowHeight="14" outlineLevelCol="1" x14ac:dyDescent="0.3"/>
  <cols>
    <col min="1" max="1" width="9" style="46" customWidth="1"/>
    <col min="2" max="2" width="2.36328125" style="46" bestFit="1" customWidth="1"/>
    <col min="3" max="3" width="24" style="46" customWidth="1"/>
    <col min="4" max="4" width="15.36328125" style="46" customWidth="1" outlineLevel="1"/>
    <col min="5" max="5" width="14.1796875" style="46" customWidth="1" outlineLevel="1"/>
    <col min="6" max="6" width="17.1796875" style="46" customWidth="1" outlineLevel="1"/>
    <col min="7" max="7" width="12.81640625" style="46" customWidth="1"/>
    <col min="8" max="8" width="73.1796875" style="46" customWidth="1"/>
    <col min="9" max="9" width="24.36328125" style="46" customWidth="1"/>
    <col min="10" max="10" width="49.36328125" style="46" customWidth="1"/>
    <col min="11" max="11" width="20.08984375" style="46" customWidth="1"/>
    <col min="12" max="12" width="28.90625" style="46" customWidth="1"/>
    <col min="13" max="13" width="73.1796875" style="46" customWidth="1"/>
    <col min="14" max="16384" width="8.81640625" style="46"/>
  </cols>
  <sheetData>
    <row r="1" spans="1:22" s="67" customFormat="1" ht="23.5" customHeight="1" x14ac:dyDescent="0.35">
      <c r="A1" s="94" t="s">
        <v>95</v>
      </c>
      <c r="B1" s="94"/>
      <c r="C1" s="94"/>
    </row>
    <row r="2" spans="1:22" s="67" customFormat="1" ht="23.5" customHeight="1" thickBot="1" x14ac:dyDescent="0.4">
      <c r="A2" s="91" t="s">
        <v>103</v>
      </c>
      <c r="B2" s="92"/>
      <c r="C2" s="93"/>
    </row>
    <row r="3" spans="1:22" ht="29" thickTop="1" thickBot="1" x14ac:dyDescent="0.35">
      <c r="A3" s="85" t="s">
        <v>0</v>
      </c>
      <c r="B3" s="86"/>
      <c r="C3" s="38" t="s">
        <v>1</v>
      </c>
      <c r="D3" s="39" t="s">
        <v>2</v>
      </c>
      <c r="E3" s="40" t="s">
        <v>3</v>
      </c>
      <c r="F3" s="41" t="s">
        <v>4</v>
      </c>
      <c r="G3" s="45" t="s">
        <v>92</v>
      </c>
      <c r="H3" s="45" t="s">
        <v>94</v>
      </c>
      <c r="I3" s="64" t="s">
        <v>93</v>
      </c>
      <c r="J3" s="64" t="s">
        <v>96</v>
      </c>
      <c r="K3" s="64" t="s">
        <v>97</v>
      </c>
      <c r="L3" s="64" t="s">
        <v>98</v>
      </c>
      <c r="M3" s="64" t="s">
        <v>79</v>
      </c>
    </row>
    <row r="4" spans="1:22" s="47" customFormat="1" ht="150" customHeight="1" thickBot="1" x14ac:dyDescent="0.35">
      <c r="A4" s="29" t="s">
        <v>59</v>
      </c>
      <c r="B4" s="30"/>
      <c r="C4" s="31" t="s">
        <v>60</v>
      </c>
      <c r="D4" s="21" t="s">
        <v>38</v>
      </c>
      <c r="E4" s="22">
        <v>44894</v>
      </c>
      <c r="F4" s="32" t="s">
        <v>10</v>
      </c>
      <c r="G4" s="66">
        <v>44827</v>
      </c>
      <c r="H4" s="28" t="s">
        <v>75</v>
      </c>
      <c r="I4" s="35" t="s">
        <v>102</v>
      </c>
      <c r="J4" s="35" t="s">
        <v>101</v>
      </c>
      <c r="K4" s="35" t="s">
        <v>99</v>
      </c>
      <c r="L4" s="35" t="s">
        <v>100</v>
      </c>
      <c r="M4" s="35" t="s">
        <v>104</v>
      </c>
    </row>
    <row r="5" spans="1:22" s="47" customFormat="1" ht="157.5" customHeight="1" x14ac:dyDescent="0.3">
      <c r="A5" s="29" t="s">
        <v>56</v>
      </c>
      <c r="B5" s="30" t="s">
        <v>54</v>
      </c>
      <c r="C5" s="31" t="s">
        <v>57</v>
      </c>
      <c r="D5" s="21" t="s">
        <v>38</v>
      </c>
      <c r="E5" s="22">
        <v>44805</v>
      </c>
      <c r="F5" s="32" t="s">
        <v>10</v>
      </c>
      <c r="G5" s="66">
        <v>44827</v>
      </c>
      <c r="H5" s="28" t="s">
        <v>75</v>
      </c>
      <c r="I5" s="35"/>
      <c r="J5" s="35"/>
      <c r="K5" s="35"/>
      <c r="L5" s="35"/>
      <c r="M5" s="35"/>
    </row>
    <row r="6" spans="1:22" ht="14.5" x14ac:dyDescent="0.35">
      <c r="G6"/>
    </row>
    <row r="7" spans="1:22" s="49" customFormat="1" ht="60" customHeight="1" x14ac:dyDescent="0.35">
      <c r="E7" s="56"/>
      <c r="F7" s="57"/>
      <c r="G7"/>
      <c r="H7"/>
      <c r="I7"/>
      <c r="J7"/>
      <c r="K7"/>
      <c r="L7"/>
      <c r="M7"/>
      <c r="N7" s="58"/>
      <c r="O7" s="60"/>
      <c r="P7" s="60"/>
      <c r="Q7" s="61"/>
      <c r="R7" s="61"/>
      <c r="S7" s="60"/>
      <c r="T7" s="59"/>
      <c r="U7" s="59"/>
      <c r="V7" s="62"/>
    </row>
  </sheetData>
  <mergeCells count="3">
    <mergeCell ref="A2:C2"/>
    <mergeCell ref="A3:B3"/>
    <mergeCell ref="A1:C1"/>
  </mergeCells>
  <conditionalFormatting sqref="S7">
    <cfRule type="containsText" dxfId="3" priority="5" operator="containsText" text="Y">
      <formula>NOT(ISERROR(SEARCH("Y",S7)))</formula>
    </cfRule>
    <cfRule type="containsText" dxfId="2" priority="6" operator="containsText" text="N">
      <formula>NOT(ISERROR(SEARCH("N",S7)))</formula>
    </cfRule>
  </conditionalFormatting>
  <conditionalFormatting sqref="F7 E4:E5">
    <cfRule type="cellIs" dxfId="1" priority="3" stopIfTrue="1" operator="equal">
      <formula>"Closed"</formula>
    </cfRule>
    <cfRule type="cellIs" dxfId="0" priority="4" stopIfTrue="1" operator="equal">
      <formula>"Live"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6C09-6539-49EF-91DC-CBEE7A148A3F}">
  <ds:schemaRefs>
    <ds:schemaRef ds:uri="http://purl.org/dc/dcmitype/"/>
    <ds:schemaRef ds:uri="http://purl.org/dc/elements/1.1/"/>
    <ds:schemaRef ds:uri="d5e8df70-7ba7-462a-92bc-0eb2af61e599"/>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5b145c3-dbb9-4688-9b7f-e659acfa90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equivalent Mods</vt:lpstr>
      <vt:lpstr>Live Review Groups</vt:lpstr>
      <vt:lpstr>IGT UNC Impact Assessments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Lattimore</cp:lastModifiedBy>
  <dcterms:created xsi:type="dcterms:W3CDTF">2020-07-02T13:07:49Z</dcterms:created>
  <dcterms:modified xsi:type="dcterms:W3CDTF">2023-04-03T09:48:44Z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