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alia.Lattimore\Desktop\"/>
    </mc:Choice>
  </mc:AlternateContent>
  <xr:revisionPtr revIDLastSave="0" documentId="8_{42CE887B-C165-4FF7-B7FE-EF8154B9BD10}" xr6:coauthVersionLast="47" xr6:coauthVersionMax="47" xr10:uidLastSave="{00000000-0000-0000-0000-000000000000}"/>
  <bookViews>
    <workbookView xWindow="-110" yWindow="-110" windowWidth="19420" windowHeight="11500"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4" i="2"/>
  <c r="I5" i="1"/>
  <c r="I6" i="1"/>
  <c r="I3" i="2"/>
</calcChain>
</file>

<file path=xl/sharedStrings.xml><?xml version="1.0" encoding="utf-8"?>
<sst xmlns="http://schemas.openxmlformats.org/spreadsheetml/2006/main" count="165" uniqueCount="94">
  <si>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</si>
  <si>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</si>
  <si>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</si>
  <si>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</si>
  <si>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</si>
  <si>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</si>
  <si>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</si>
  <si>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</si>
  <si>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</si>
  <si>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</si>
  <si>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</si>
  <si>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</si>
  <si>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</si>
  <si>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</si>
  <si>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Report to Panel</t>
  </si>
  <si>
    <t>Distribution</t>
  </si>
  <si>
    <t>Self-Governance</t>
  </si>
  <si>
    <t>Cadent</t>
  </si>
  <si>
    <t>Scotia Gas Networks</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</si>
  <si>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</si>
  <si>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</si>
  <si>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</si>
  <si>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</si>
  <si>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</si>
  <si>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</si>
  <si>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</si>
  <si>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</si>
  <si>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</si>
  <si>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</si>
  <si>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</si>
  <si>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Transfer of Sites with Low Read Submission Performance from Class 2 and 3 into Class 4 (adopted)</t>
  </si>
  <si>
    <t>0734</t>
  </si>
  <si>
    <t>VVS</t>
  </si>
  <si>
    <t>145S</t>
  </si>
  <si>
    <t>Live</t>
  </si>
  <si>
    <t>0799</t>
  </si>
  <si>
    <t>UNC arrangements for the H100 Fife project (100% hydrogen)</t>
  </si>
  <si>
    <t>Scotland Gas
Networks plc</t>
  </si>
  <si>
    <t>Awaiting Implementation</t>
  </si>
  <si>
    <t>Implementation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</si>
  <si>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</si>
  <si>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</si>
  <si>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</si>
  <si>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</si>
  <si>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</si>
  <si>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</si>
  <si>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</si>
  <si>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</si>
  <si>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</si>
  <si>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</si>
  <si>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</si>
  <si>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</si>
  <si>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</si>
  <si>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</si>
  <si>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</si>
  <si>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</si>
  <si>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Gazprom</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</si>
  <si>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</si>
  <si>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</si>
  <si>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23rd February 2023. The Implementation Date for IGT145S and  UNC0664VVS will also be 23rd February 2023.
</t>
  </si>
  <si>
    <t>0816</t>
  </si>
  <si>
    <t>0819</t>
  </si>
  <si>
    <t>Update to AQ Correction Processes</t>
  </si>
  <si>
    <t>E.ON Next</t>
  </si>
  <si>
    <t>Establishing/Amending a Gas Vacant
Site Process</t>
  </si>
  <si>
    <t>British Gas</t>
  </si>
  <si>
    <t>U</t>
  </si>
  <si>
    <t xml:space="preserve">Implemented </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</si>
  <si>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</si>
  <si>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Implemented</t>
  </si>
  <si>
    <t>0822</t>
  </si>
  <si>
    <t>Reform of Gas Demand Side Response Arrangements</t>
  </si>
  <si>
    <t>This modification is likely to be relevant to and include the IGT sites within a Shippers' portfolio, however the solution will be effected through the UNC and an IGT UNC modification is unlikely.</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</si>
  <si>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</si>
  <si>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Industry Consultation</t>
  </si>
  <si>
    <t>0833</t>
  </si>
  <si>
    <t>Enabling Demand Side Response (DSR) Market Offers to be made by Non-Trading System Transactions</t>
  </si>
  <si>
    <t>This Modification seeks to provide Shippers with the ability to effectively manage their Settlement Performance Obligations and Transportation Costs for Vacant sites. Report due to be taken to Panel in March 2023</t>
  </si>
  <si>
    <t>0828</t>
  </si>
  <si>
    <t>Introduction of an Independent Shrinkage Expert</t>
  </si>
  <si>
    <t>OVO</t>
  </si>
  <si>
    <t>To lower greenhouse gas emissions, increase the robustness of RIIO-GD2 incentivisation, and
reduce end-consumer costs. Panel is requested to investigate the introduction of a new role
to the UNC: the Independent Shrinkage Expert (ISE). The request should also investigate
what activities the ISE would be responsible for such as the production of the Shrinkage and
Leakage Model (SLM), how the National Leakage Tests (NLT) are updated/replaces through
innovation, including development of principles of impartiality, emissions reduction, and with
the aim of identifying best outcomes for end-consumers.</t>
  </si>
  <si>
    <t xml:space="preserve">This Modification was raised to:
• Enable National Grid NTS to effect Gas Demand Side Response (DSR) trades with 
Users that do not have access to the On-the-Day Commodity Market (OCM); and
• Correct two drafting oversights from UNC0822 – Reform of Gas Demand Side 
Arrangements https://www.gasgovernance.co.uk/0822 
Ofgem have agreed that Urgent procedures should apply. This Modiifcation is currently out for consultaiton with responses due by 2nd December. The FMR is due to be provided to the Panel on 7th December. This Modification was approved and was implemented on 9th December 2022. 
 </t>
  </si>
  <si>
    <t>This Modification was raised to include provisions within the UNC for National Grid NTS to:
• Administer an invitation to offer process for Gas Demand Side Response (DSR),
• Introduce option payments to Users that arrange with consumers to provide DSR in advance of winter, and
• Extend the trigger for opening the DSR market from the issue of a Gas Balancing Notification to also include issue of a Margins Notice at the day ahead stage. 
This Modification had been progressed as and Urgent Modification. The Panel considered the FMR on 28th September and agreed to recommend implementation to the Authority.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</si>
  <si>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The FMR will be considered by the UNC Panel on 19th March 2023.</t>
  </si>
  <si>
    <t>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This Modification was approved by the Authority and will be implemented on 1st April 2023.</t>
  </si>
  <si>
    <r>
      <t xml:space="preserve">Any solution identified in the UNC that processes at Supply Point level will likely require a modification in the IGT UNC to effect the solution within the IGT UNC similarly.
</t>
    </r>
    <r>
      <rPr>
        <sz val="11"/>
        <color rgb="FFC00000"/>
        <rFont val="Arial"/>
        <family val="2"/>
      </rPr>
      <t xml:space="preserve">The FMR was presented to Panel on 19th January 2023 and the Panel determined that this Modification should be implemented on a date to be confirmed. </t>
    </r>
  </si>
  <si>
    <t>Panel Decision</t>
  </si>
  <si>
    <r>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t>
    </r>
    <r>
      <rPr>
        <sz val="11"/>
        <color rgb="FFC00000"/>
        <rFont val="Arial"/>
        <family val="2"/>
      </rPr>
      <t>Report due to be taken to Panel in February 2023.</t>
    </r>
  </si>
  <si>
    <t>Correct as of 02/02/2023</t>
  </si>
  <si>
    <t>0808</t>
  </si>
  <si>
    <t>Revers Compression</t>
  </si>
  <si>
    <t>Barrow Shipping Limited</t>
  </si>
  <si>
    <t>Clarification of the requirements when gas can flow to a Distribution Network (DN) from an Independent Gas Transporter (IGT) as well as from a DN to an IGT, such as through reverse compression with zero net flow into or out of the DN.Proposer, Tim Davis, JB and DM to discuss the Modification amendments offline.
3-months extension from January 2023 to report to the April 2023 UNC Modification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</si>
</sst>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1"/>
      <color rgb="FFC00000"/>
      <name val="Arial"/>
      <family val="2"/>
    </font>
    <font>
      <sz val="12"/>
      <color rgb="FFC00000"/>
      <name val="Calibri"/>
      <family val="2"/>
    </font>
    <font>
      <sz val="11"/>
      <color rgb="FFC00000"/>
      <name val="Calibri"/>
      <family val="2"/>
      <scheme val="minor"/>
    </font>
    <font>
      <sz val="12"/>
      <color theme="1"/>
      <name val="Arial"/>
      <family val="2"/>
    </font>
    <font>
      <sz val="11"/>
      <name val="Arial"/>
    </font>
    <font>
      <sz val="11"/>
      <color rgb="FFC00000"/>
      <name val="Arial"/>
    </font>
    <font>
      <sz val="12"/>
      <color rgb="FFFF000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s>
  <cellStyleXfs count="2">
    <xf numFmtId="0" fontId="0" fillId="0" borderId="0"/>
    <xf numFmtId="0" fontId="3" fillId="0" borderId="0"/>
  </cellStyleXfs>
  <cellXfs count="10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xf numFmtId="0" fontId="5" fillId="0" borderId="0" xfId="0" applyFont="1"/>
    <xf numFmtId="15" fontId="5" fillId="0" borderId="6" xfId="0" applyNumberFormat="1"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7" fillId="0" borderId="0" xfId="0" applyFont="1" applyProtection="1">
      <protection locked="0"/>
    </xf>
    <xf numFmtId="15"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xf numFmtId="0" fontId="7"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0" fontId="8" fillId="0" borderId="0" xfId="0" applyFont="1" applyProtection="1">
      <protection locked="0"/>
    </xf>
    <xf numFmtId="0" fontId="9" fillId="0" borderId="0" xfId="0" applyFont="1"/>
    <xf numFmtId="0" fontId="10" fillId="0" borderId="6" xfId="0" applyFont="1" applyBorder="1" applyAlignment="1" applyProtection="1">
      <alignment horizontal="center" vertical="center" wrapText="1"/>
      <protection locked="0"/>
    </xf>
    <xf numFmtId="15" fontId="10" fillId="0" borderId="6" xfId="0" applyNumberFormat="1" applyFont="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0" fillId="0" borderId="5" xfId="0"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vertical="center" wrapText="1"/>
      <protection locked="0"/>
    </xf>
    <xf numFmtId="49" fontId="10" fillId="0" borderId="3" xfId="0" quotePrefix="1" applyNumberFormat="1" applyFont="1" applyBorder="1" applyAlignment="1" applyProtection="1">
      <alignment horizontal="right" vertical="center" wrapText="1"/>
      <protection locked="0"/>
    </xf>
    <xf numFmtId="0" fontId="10" fillId="2" borderId="6" xfId="0" applyFont="1" applyFill="1" applyBorder="1" applyAlignment="1" applyProtection="1">
      <alignment vertical="center" wrapText="1"/>
      <protection locked="0"/>
    </xf>
    <xf numFmtId="15" fontId="10"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pplyProtection="1">
      <alignment horizontal="center" vertical="center" wrapText="1"/>
      <protection locked="0"/>
    </xf>
    <xf numFmtId="49" fontId="2" fillId="2" borderId="21" xfId="0" quotePrefix="1" applyNumberFormat="1" applyFont="1" applyFill="1" applyBorder="1" applyAlignment="1" applyProtection="1">
      <alignment horizontal="right" vertical="center" wrapText="1"/>
      <protection locked="0"/>
    </xf>
    <xf numFmtId="0" fontId="5" fillId="2" borderId="6"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6" xfId="0" applyFont="1" applyFill="1" applyBorder="1" applyAlignment="1" applyProtection="1">
      <alignment vertical="center" wrapText="1"/>
      <protection locked="0"/>
    </xf>
    <xf numFmtId="15" fontId="5" fillId="2"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15" fontId="13" fillId="2" borderId="6" xfId="0" applyNumberFormat="1" applyFont="1" applyFill="1" applyBorder="1" applyAlignment="1">
      <alignment horizontal="center" vertical="center"/>
    </xf>
    <xf numFmtId="0" fontId="13" fillId="2" borderId="5" xfId="0" applyFont="1" applyFill="1" applyBorder="1" applyAlignment="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5" fillId="2" borderId="6" xfId="0"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5" xfId="0" quotePrefix="1" applyFont="1" applyBorder="1" applyAlignment="1">
      <alignment horizontal="right" vertical="center" wrapText="1"/>
    </xf>
    <xf numFmtId="0" fontId="5" fillId="0" borderId="6" xfId="0" applyFont="1" applyBorder="1" applyAlignment="1">
      <alignment horizontal="center" vertical="center" wrapText="1"/>
    </xf>
    <xf numFmtId="0" fontId="5" fillId="0" borderId="8" xfId="0" applyFont="1" applyBorder="1" applyAlignment="1">
      <alignment horizontal="left" vertical="center" wrapText="1"/>
    </xf>
    <xf numFmtId="0" fontId="5" fillId="0" borderId="6" xfId="0" applyFont="1" applyBorder="1" applyAlignment="1" applyProtection="1">
      <alignment vertical="center" wrapText="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horizontal="left" vertical="center"/>
    </xf>
    <xf numFmtId="15" fontId="5" fillId="0" borderId="5" xfId="0" applyNumberFormat="1" applyFont="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13" fillId="0" borderId="0" xfId="0" applyFont="1"/>
    <xf numFmtId="0" fontId="14" fillId="0" borderId="0" xfId="0" applyFont="1" applyProtection="1">
      <protection locked="0"/>
    </xf>
    <xf numFmtId="0" fontId="15" fillId="0" borderId="0" xfId="0" applyFont="1" applyProtection="1">
      <protection locked="0"/>
    </xf>
    <xf numFmtId="0" fontId="1" fillId="0" borderId="0" xfId="0" applyFont="1" applyAlignment="1">
      <alignment vertical="center"/>
    </xf>
    <xf numFmtId="0" fontId="1" fillId="0" borderId="13" xfId="0" applyFont="1" applyBorder="1" applyAlignment="1">
      <alignment vertical="center"/>
    </xf>
    <xf numFmtId="0" fontId="1" fillId="0" borderId="20"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left" vertical="center"/>
    </xf>
    <xf numFmtId="0" fontId="1" fillId="0" borderId="13" xfId="0" applyFont="1" applyBorder="1" applyAlignment="1">
      <alignment horizontal="left" vertical="center"/>
    </xf>
    <xf numFmtId="0" fontId="10" fillId="2" borderId="5" xfId="0" applyFont="1" applyFill="1" applyBorder="1" applyAlignment="1">
      <alignment horizontal="center" vertical="center" wrapText="1"/>
    </xf>
    <xf numFmtId="15" fontId="10" fillId="2" borderId="6" xfId="0" applyNumberFormat="1" applyFont="1" applyFill="1" applyBorder="1" applyAlignment="1">
      <alignment horizontal="center" vertical="center"/>
    </xf>
    <xf numFmtId="0" fontId="10" fillId="2" borderId="5" xfId="0" applyFont="1" applyFill="1" applyBorder="1" applyAlignment="1">
      <alignment horizontal="left" vertical="center" wrapText="1"/>
    </xf>
    <xf numFmtId="49" fontId="16" fillId="2" borderId="21" xfId="0" quotePrefix="1" applyNumberFormat="1" applyFont="1" applyFill="1" applyBorder="1" applyAlignment="1" applyProtection="1">
      <alignment horizontal="right" vertical="center" wrapText="1"/>
      <protection locked="0"/>
    </xf>
    <xf numFmtId="0" fontId="10" fillId="2" borderId="6"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6" xfId="0" applyFont="1" applyFill="1" applyBorder="1" applyAlignment="1" applyProtection="1">
      <alignment horizontal="center" vertical="center" wrapText="1"/>
      <protection locked="0"/>
    </xf>
    <xf numFmtId="14" fontId="10" fillId="2" borderId="6" xfId="0" applyNumberFormat="1"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15" fontId="18" fillId="2" borderId="6" xfId="0" applyNumberFormat="1" applyFont="1" applyFill="1" applyBorder="1" applyAlignment="1">
      <alignment horizontal="center" vertical="center"/>
    </xf>
    <xf numFmtId="0" fontId="1" fillId="0" borderId="0" xfId="0" applyFont="1" applyAlignment="1">
      <alignment horizontal="center" vertical="center"/>
    </xf>
    <xf numFmtId="0" fontId="17" fillId="2" borderId="6" xfId="0"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5" fillId="0" borderId="0" xfId="0" applyFont="1" applyAlignment="1">
      <alignment horizontal="center" vertical="center"/>
    </xf>
    <xf numFmtId="49" fontId="19" fillId="2" borderId="22" xfId="0" quotePrefix="1" applyNumberFormat="1" applyFont="1" applyFill="1" applyBorder="1" applyAlignment="1" applyProtection="1">
      <alignment horizontal="right" vertical="center" wrapText="1"/>
      <protection locked="0"/>
    </xf>
    <xf numFmtId="0" fontId="9" fillId="2" borderId="6"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6" xfId="0" applyFont="1" applyFill="1" applyBorder="1" applyAlignment="1" applyProtection="1">
      <alignment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5" xfId="0" applyFont="1" applyFill="1" applyBorder="1" applyAlignment="1">
      <alignment horizontal="center" vertical="center" wrapText="1"/>
    </xf>
    <xf numFmtId="15" fontId="9" fillId="2" borderId="6" xfId="0" applyNumberFormat="1" applyFont="1" applyFill="1" applyBorder="1" applyAlignment="1">
      <alignment horizontal="center" vertical="center"/>
    </xf>
    <xf numFmtId="0" fontId="9" fillId="2" borderId="5" xfId="0" applyFont="1" applyFill="1" applyBorder="1" applyAlignment="1">
      <alignment horizontal="left" vertical="center" wrapText="1"/>
    </xf>
  </cellXfs>
  <cellStyles count="2">
    <cellStyle name="Normal" xfId="0" builtinId="0"/>
    <cellStyle name="Normal 2" xfId="1" xr:uid="{30663FE8-1DAA-49DC-BDA6-0895AFE803F5}"/>
  </cellStyles>
  <dxfs count="13">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5"/>
  <sheetViews>
    <sheetView tabSelected="1" zoomScale="90" zoomScaleNormal="90" workbookViewId="0">
      <selection activeCell="D3" sqref="D3"/>
    </sheetView>
  </sheetViews>
  <sheetFormatPr defaultColWidth="8.81640625" defaultRowHeight="14" outlineLevelCol="1" x14ac:dyDescent="0.3"/>
  <cols>
    <col min="1" max="1" width="9" style="19" customWidth="1"/>
    <col min="2" max="2" width="2.36328125" style="19" bestFit="1" customWidth="1"/>
    <col min="3" max="3" width="24" style="19" customWidth="1"/>
    <col min="4" max="4" width="15.36328125" style="19" customWidth="1" outlineLevel="1"/>
    <col min="5" max="5" width="14.1796875" style="19" customWidth="1" outlineLevel="1"/>
    <col min="6" max="7" width="17.1796875" style="19" customWidth="1" outlineLevel="1"/>
    <col min="8" max="8" width="16.6328125" style="19" customWidth="1"/>
    <col min="9" max="9" width="16.1796875" style="19" customWidth="1"/>
    <col min="10" max="10" width="14.1796875" style="97" customWidth="1"/>
    <col min="11" max="11" width="26.08984375" style="19" customWidth="1" outlineLevel="1"/>
    <col min="12" max="12" width="73.1796875" style="19" customWidth="1"/>
    <col min="13" max="13" width="9" style="19" customWidth="1"/>
    <col min="14" max="14" width="63.81640625" style="19" bestFit="1" customWidth="1"/>
    <col min="15" max="16384" width="8.81640625" style="19"/>
  </cols>
  <sheetData>
    <row r="1" spans="1:23" s="77" customFormat="1" ht="23.5" customHeight="1" thickBot="1" x14ac:dyDescent="0.4">
      <c r="A1" s="81" t="s">
        <v>89</v>
      </c>
      <c r="B1" s="81"/>
      <c r="C1" s="82"/>
      <c r="J1" s="94"/>
      <c r="K1" s="78"/>
    </row>
    <row r="2" spans="1:23" ht="29" thickTop="1" thickBot="1" x14ac:dyDescent="0.35">
      <c r="A2" s="79" t="s">
        <v>0</v>
      </c>
      <c r="B2" s="80"/>
      <c r="C2" s="21" t="s">
        <v>1</v>
      </c>
      <c r="D2" s="10" t="s">
        <v>2</v>
      </c>
      <c r="E2" s="6" t="s">
        <v>3</v>
      </c>
      <c r="F2" s="7" t="s">
        <v>4</v>
      </c>
      <c r="G2" s="7" t="s">
        <v>5</v>
      </c>
      <c r="H2" s="8" t="s">
        <v>6</v>
      </c>
      <c r="I2" s="9" t="s">
        <v>7</v>
      </c>
      <c r="J2" s="9" t="s">
        <v>8</v>
      </c>
      <c r="K2" s="11" t="s">
        <v>9</v>
      </c>
      <c r="L2" s="17" t="s">
        <v>25</v>
      </c>
    </row>
    <row r="3" spans="1:23" s="42" customFormat="1" ht="234" customHeight="1" thickBot="1" x14ac:dyDescent="0.35">
      <c r="A3" s="44" t="s">
        <v>75</v>
      </c>
      <c r="B3" s="45"/>
      <c r="C3" s="46" t="s">
        <v>76</v>
      </c>
      <c r="D3" s="47" t="s">
        <v>46</v>
      </c>
      <c r="E3" s="48">
        <v>44894</v>
      </c>
      <c r="F3" s="55" t="s">
        <v>10</v>
      </c>
      <c r="G3" s="56" t="s">
        <v>57</v>
      </c>
      <c r="H3" s="43" t="s">
        <v>74</v>
      </c>
      <c r="I3" s="83" t="s">
        <v>69</v>
      </c>
      <c r="J3" s="84">
        <v>44904</v>
      </c>
      <c r="K3" s="40" t="s">
        <v>46</v>
      </c>
      <c r="L3" s="85" t="s">
        <v>82</v>
      </c>
    </row>
    <row r="4" spans="1:23" s="42" customFormat="1" ht="373.25" customHeight="1" thickBot="1" x14ac:dyDescent="0.35">
      <c r="A4" s="86" t="s">
        <v>70</v>
      </c>
      <c r="B4" s="87" t="s">
        <v>66</v>
      </c>
      <c r="C4" s="88" t="s">
        <v>71</v>
      </c>
      <c r="D4" s="40" t="s">
        <v>46</v>
      </c>
      <c r="E4" s="41">
        <v>44805</v>
      </c>
      <c r="F4" s="89" t="s">
        <v>10</v>
      </c>
      <c r="G4" s="90" t="s">
        <v>57</v>
      </c>
      <c r="H4" s="91" t="s">
        <v>67</v>
      </c>
      <c r="I4" s="83" t="s">
        <v>57</v>
      </c>
      <c r="J4" s="84">
        <v>44851</v>
      </c>
      <c r="K4" s="40" t="s">
        <v>48</v>
      </c>
      <c r="L4" s="85" t="s">
        <v>83</v>
      </c>
    </row>
    <row r="5" spans="1:23" s="42" customFormat="1" ht="94" customHeight="1" thickBot="1" x14ac:dyDescent="0.35">
      <c r="A5" s="44" t="s">
        <v>61</v>
      </c>
      <c r="B5" s="45"/>
      <c r="C5" s="46" t="s">
        <v>64</v>
      </c>
      <c r="D5" s="47" t="s">
        <v>65</v>
      </c>
      <c r="E5" s="48">
        <v>44754</v>
      </c>
      <c r="F5" s="55" t="s">
        <v>10</v>
      </c>
      <c r="G5" s="56">
        <v>44826</v>
      </c>
      <c r="H5" s="43" t="s">
        <v>13</v>
      </c>
      <c r="I5" s="57" t="str">
        <f>LOOKUP(H5,[1]Lookups!$A$3:$A$21,[1]Lookups!$B$3:$B$21)</f>
        <v>Report to Panel</v>
      </c>
      <c r="J5" s="58">
        <v>45001</v>
      </c>
      <c r="K5" s="47" t="s">
        <v>28</v>
      </c>
      <c r="L5" s="59" t="s">
        <v>77</v>
      </c>
    </row>
    <row r="6" spans="1:23" s="42" customFormat="1" ht="130.25" customHeight="1" thickBot="1" x14ac:dyDescent="0.35">
      <c r="A6" s="44" t="s">
        <v>60</v>
      </c>
      <c r="B6" s="45"/>
      <c r="C6" s="46" t="s">
        <v>62</v>
      </c>
      <c r="D6" s="47" t="s">
        <v>63</v>
      </c>
      <c r="E6" s="48">
        <v>44781</v>
      </c>
      <c r="F6" s="55" t="s">
        <v>10</v>
      </c>
      <c r="G6" s="56">
        <v>44798</v>
      </c>
      <c r="H6" s="43" t="s">
        <v>13</v>
      </c>
      <c r="I6" s="57" t="str">
        <f>LOOKUP(H6,[1]Lookups!$A$3:$A$21,[1]Lookups!$B$3:$B$21)</f>
        <v>Report to Panel</v>
      </c>
      <c r="J6" s="93">
        <v>44973</v>
      </c>
      <c r="K6" s="47" t="s">
        <v>28</v>
      </c>
      <c r="L6" s="59" t="s">
        <v>88</v>
      </c>
    </row>
    <row r="7" spans="1:23" s="42" customFormat="1" ht="130.25" customHeight="1" thickBot="1" x14ac:dyDescent="0.35">
      <c r="A7" s="44" t="s">
        <v>54</v>
      </c>
      <c r="B7" s="45" t="s">
        <v>11</v>
      </c>
      <c r="C7" s="46" t="s">
        <v>55</v>
      </c>
      <c r="D7" s="47" t="s">
        <v>40</v>
      </c>
      <c r="E7" s="48">
        <v>44785</v>
      </c>
      <c r="F7" s="55" t="s">
        <v>10</v>
      </c>
      <c r="G7" s="56">
        <v>44804</v>
      </c>
      <c r="H7" s="43" t="s">
        <v>74</v>
      </c>
      <c r="I7" s="57" t="s">
        <v>14</v>
      </c>
      <c r="J7" s="84">
        <v>45004</v>
      </c>
      <c r="K7" s="40" t="s">
        <v>56</v>
      </c>
      <c r="L7" s="85" t="s">
        <v>84</v>
      </c>
    </row>
    <row r="8" spans="1:23" s="22" customFormat="1" ht="70.5" thickBot="1" x14ac:dyDescent="0.4">
      <c r="A8" s="44" t="s">
        <v>44</v>
      </c>
      <c r="B8" s="45"/>
      <c r="C8" s="46" t="s">
        <v>45</v>
      </c>
      <c r="D8" s="47" t="s">
        <v>46</v>
      </c>
      <c r="E8" s="48">
        <v>44754</v>
      </c>
      <c r="F8" s="55" t="s">
        <v>10</v>
      </c>
      <c r="G8" s="55" t="s">
        <v>47</v>
      </c>
      <c r="H8" s="52" t="s">
        <v>14</v>
      </c>
      <c r="I8" s="52" t="s">
        <v>87</v>
      </c>
      <c r="J8" s="51">
        <v>44973</v>
      </c>
      <c r="K8" s="47" t="s">
        <v>48</v>
      </c>
      <c r="L8" s="60" t="s">
        <v>72</v>
      </c>
    </row>
    <row r="9" spans="1:23" s="22" customFormat="1" ht="119.5" customHeight="1" thickBot="1" x14ac:dyDescent="0.4">
      <c r="A9" s="44" t="s">
        <v>52</v>
      </c>
      <c r="B9" s="45" t="s">
        <v>11</v>
      </c>
      <c r="C9" s="46" t="s">
        <v>53</v>
      </c>
      <c r="D9" s="47" t="s">
        <v>40</v>
      </c>
      <c r="E9" s="48">
        <v>44735</v>
      </c>
      <c r="F9" s="55" t="s">
        <v>10</v>
      </c>
      <c r="G9" s="55" t="s">
        <v>15</v>
      </c>
      <c r="H9" s="53" t="s">
        <v>38</v>
      </c>
      <c r="I9" s="54" t="s">
        <v>39</v>
      </c>
      <c r="J9" s="95" t="s">
        <v>28</v>
      </c>
      <c r="K9" s="47" t="s">
        <v>51</v>
      </c>
      <c r="L9" s="59" t="s">
        <v>86</v>
      </c>
    </row>
    <row r="10" spans="1:23" s="22" customFormat="1" ht="168.5" customHeight="1" x14ac:dyDescent="0.35">
      <c r="A10" s="44" t="s">
        <v>41</v>
      </c>
      <c r="B10" s="45" t="s">
        <v>11</v>
      </c>
      <c r="C10" s="46" t="s">
        <v>42</v>
      </c>
      <c r="D10" s="47" t="s">
        <v>43</v>
      </c>
      <c r="E10" s="48">
        <v>44713</v>
      </c>
      <c r="F10" s="55" t="s">
        <v>10</v>
      </c>
      <c r="G10" s="55" t="s">
        <v>15</v>
      </c>
      <c r="H10" s="92" t="s">
        <v>38</v>
      </c>
      <c r="I10" s="36" t="s">
        <v>39</v>
      </c>
      <c r="J10" s="84">
        <v>45017</v>
      </c>
      <c r="K10" s="40" t="s">
        <v>43</v>
      </c>
      <c r="L10" s="85" t="s">
        <v>85</v>
      </c>
    </row>
    <row r="11" spans="1:23" s="22" customFormat="1" ht="168.5" customHeight="1" x14ac:dyDescent="0.35">
      <c r="A11" s="98" t="s">
        <v>90</v>
      </c>
      <c r="B11" s="99"/>
      <c r="C11" s="100" t="s">
        <v>91</v>
      </c>
      <c r="D11" s="101" t="s">
        <v>92</v>
      </c>
      <c r="E11" s="102">
        <v>44690</v>
      </c>
      <c r="F11" s="103" t="s">
        <v>10</v>
      </c>
      <c r="G11" s="103" t="s">
        <v>15</v>
      </c>
      <c r="H11" s="104" t="s">
        <v>13</v>
      </c>
      <c r="I11" s="105" t="str">
        <f>LOOKUP(H11,[1]Lookups!$A$3:$A$21,[1]Lookups!$B$3:$B$21)</f>
        <v>Report to Panel</v>
      </c>
      <c r="J11" s="106">
        <v>45034</v>
      </c>
      <c r="K11" s="101" t="s">
        <v>57</v>
      </c>
      <c r="L11" s="107" t="s">
        <v>93</v>
      </c>
    </row>
    <row r="12" spans="1:23" ht="204" customHeight="1" x14ac:dyDescent="0.3">
      <c r="A12" s="63" t="s">
        <v>35</v>
      </c>
      <c r="B12" s="64"/>
      <c r="C12" s="65" t="s">
        <v>36</v>
      </c>
      <c r="D12" s="66" t="s">
        <v>37</v>
      </c>
      <c r="E12" s="20">
        <v>44568</v>
      </c>
      <c r="F12" s="49" t="s">
        <v>10</v>
      </c>
      <c r="G12" s="49" t="s">
        <v>15</v>
      </c>
      <c r="H12" s="61" t="s">
        <v>38</v>
      </c>
      <c r="I12" s="62" t="s">
        <v>39</v>
      </c>
      <c r="J12" s="96" t="s">
        <v>28</v>
      </c>
      <c r="K12" s="66" t="s">
        <v>18</v>
      </c>
      <c r="L12" s="60" t="s">
        <v>68</v>
      </c>
      <c r="M12" s="67"/>
      <c r="N12" s="68"/>
    </row>
    <row r="13" spans="1:23" ht="376.75" customHeight="1" x14ac:dyDescent="0.3">
      <c r="A13" s="63" t="s">
        <v>31</v>
      </c>
      <c r="B13" s="64" t="s">
        <v>11</v>
      </c>
      <c r="C13" s="65" t="s">
        <v>27</v>
      </c>
      <c r="D13" s="66" t="s">
        <v>40</v>
      </c>
      <c r="E13" s="20">
        <v>44055</v>
      </c>
      <c r="F13" s="49" t="s">
        <v>16</v>
      </c>
      <c r="G13" s="49" t="s">
        <v>15</v>
      </c>
      <c r="H13" s="61" t="s">
        <v>38</v>
      </c>
      <c r="I13" s="62" t="s">
        <v>39</v>
      </c>
      <c r="J13" s="96" t="s">
        <v>28</v>
      </c>
      <c r="K13" s="66" t="s">
        <v>18</v>
      </c>
      <c r="L13" s="60" t="s">
        <v>58</v>
      </c>
      <c r="M13" s="67"/>
      <c r="N13" s="68"/>
    </row>
    <row r="15" spans="1:23" s="22" customFormat="1" ht="60" customHeight="1" x14ac:dyDescent="0.35">
      <c r="E15" s="23"/>
      <c r="F15" s="4"/>
      <c r="G15" s="24"/>
      <c r="H15" s="24"/>
      <c r="I15" s="24"/>
      <c r="J15" s="24"/>
      <c r="K15" s="25"/>
      <c r="L15" s="26"/>
      <c r="M15" s="27"/>
      <c r="N15" s="5"/>
      <c r="O15" s="27"/>
      <c r="P15" s="28"/>
      <c r="Q15" s="28"/>
      <c r="R15" s="29"/>
      <c r="S15" s="29"/>
      <c r="T15" s="28"/>
      <c r="U15" s="5"/>
      <c r="V15" s="5"/>
      <c r="W15" s="30"/>
    </row>
  </sheetData>
  <mergeCells count="2">
    <mergeCell ref="A2:B2"/>
    <mergeCell ref="A1:C1"/>
  </mergeCells>
  <phoneticPr fontId="6" type="noConversion"/>
  <conditionalFormatting sqref="T15">
    <cfRule type="containsText" dxfId="12" priority="58" operator="containsText" text="Y">
      <formula>NOT(ISERROR(SEARCH("Y",T15)))</formula>
    </cfRule>
    <cfRule type="containsText" dxfId="11" priority="59" operator="containsText" text="N">
      <formula>NOT(ISERROR(SEARCH("N",T15)))</formula>
    </cfRule>
  </conditionalFormatting>
  <conditionalFormatting sqref="F15 E5:E12">
    <cfRule type="cellIs" dxfId="10" priority="56" stopIfTrue="1" operator="equal">
      <formula>"Closed"</formula>
    </cfRule>
    <cfRule type="cellIs" dxfId="9" priority="57" stopIfTrue="1" operator="equal">
      <formula>"Live"</formula>
    </cfRule>
  </conditionalFormatting>
  <conditionalFormatting sqref="E13">
    <cfRule type="cellIs" dxfId="8" priority="44" stopIfTrue="1" operator="equal">
      <formula>"Closed"</formula>
    </cfRule>
    <cfRule type="cellIs" dxfId="7" priority="45" stopIfTrue="1" operator="equal">
      <formula>"Live"</formula>
    </cfRule>
  </conditionalFormatting>
  <conditionalFormatting sqref="E3:E4">
    <cfRule type="cellIs" dxfId="6" priority="1" stopIfTrue="1" operator="equal">
      <formula>"Closed"</formula>
    </cfRule>
    <cfRule type="cellIs" dxfId="5"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0"/>
  <sheetViews>
    <sheetView zoomScale="85" zoomScaleNormal="85" workbookViewId="0">
      <selection sqref="A1:C1"/>
    </sheetView>
  </sheetViews>
  <sheetFormatPr defaultColWidth="8.81640625" defaultRowHeight="14" outlineLevelCol="2" x14ac:dyDescent="0.3"/>
  <cols>
    <col min="1" max="1" width="8.81640625" style="19"/>
    <col min="2" max="2" width="5.08984375" style="19" bestFit="1" customWidth="1"/>
    <col min="3" max="3" width="30.36328125" style="19" customWidth="1"/>
    <col min="4" max="4" width="17.08984375" style="19" hidden="1" customWidth="1" outlineLevel="1"/>
    <col min="5" max="5" width="12.81640625" style="19" bestFit="1" customWidth="1" outlineLevel="1"/>
    <col min="6" max="6" width="15.81640625" style="19" customWidth="1" outlineLevel="2"/>
    <col min="7" max="7" width="15" style="19" customWidth="1"/>
    <col min="8" max="8" width="12.54296875" style="19" customWidth="1"/>
    <col min="9" max="9" width="15" style="19" customWidth="1" outlineLevel="1"/>
    <col min="10" max="10" width="11.90625" style="19" customWidth="1"/>
    <col min="11" max="11" width="15.1796875" style="19" customWidth="1"/>
    <col min="12" max="12" width="17" style="19" customWidth="1"/>
    <col min="13" max="13" width="14.54296875" style="19" customWidth="1"/>
    <col min="14" max="14" width="71" style="19" customWidth="1"/>
    <col min="15" max="16384" width="8.81640625" style="19"/>
  </cols>
  <sheetData>
    <row r="1" spans="1:14" ht="14.5" thickBot="1" x14ac:dyDescent="0.35">
      <c r="A1" s="81" t="s">
        <v>89</v>
      </c>
      <c r="B1" s="81"/>
      <c r="C1" s="82"/>
    </row>
    <row r="2" spans="1:14" ht="29" thickTop="1" thickBot="1" x14ac:dyDescent="0.35">
      <c r="A2" s="12" t="s">
        <v>0</v>
      </c>
      <c r="B2" s="13"/>
      <c r="C2" s="13" t="s">
        <v>1</v>
      </c>
      <c r="D2" s="13" t="s">
        <v>2</v>
      </c>
      <c r="E2" s="13" t="s">
        <v>3</v>
      </c>
      <c r="F2" s="13" t="s">
        <v>19</v>
      </c>
      <c r="G2" s="13" t="s">
        <v>20</v>
      </c>
      <c r="H2" s="14" t="s">
        <v>21</v>
      </c>
      <c r="I2" s="13" t="s">
        <v>9</v>
      </c>
      <c r="J2" s="15" t="s">
        <v>22</v>
      </c>
      <c r="K2" s="15" t="s">
        <v>23</v>
      </c>
      <c r="L2" s="15" t="s">
        <v>24</v>
      </c>
      <c r="M2" s="15" t="s">
        <v>21</v>
      </c>
      <c r="N2" s="16" t="s">
        <v>25</v>
      </c>
    </row>
    <row r="3" spans="1:14" ht="178.5" customHeight="1" x14ac:dyDescent="0.3">
      <c r="A3" s="69" t="s">
        <v>29</v>
      </c>
      <c r="B3" s="70" t="s">
        <v>32</v>
      </c>
      <c r="C3" s="66" t="s">
        <v>30</v>
      </c>
      <c r="D3" s="49" t="s">
        <v>26</v>
      </c>
      <c r="E3" s="20">
        <v>44091</v>
      </c>
      <c r="F3" s="49" t="s">
        <v>38</v>
      </c>
      <c r="G3" s="20" t="s">
        <v>39</v>
      </c>
      <c r="H3" s="71">
        <v>44980</v>
      </c>
      <c r="I3" s="72" t="s">
        <v>17</v>
      </c>
      <c r="J3" s="73" t="s">
        <v>33</v>
      </c>
      <c r="K3" s="49" t="s">
        <v>38</v>
      </c>
      <c r="L3" s="20" t="s">
        <v>39</v>
      </c>
      <c r="M3" s="71">
        <v>44980</v>
      </c>
      <c r="N3" s="50" t="s">
        <v>59</v>
      </c>
    </row>
    <row r="1048560" spans="11:11" x14ac:dyDescent="0.3">
      <c r="K1048560" s="20"/>
    </row>
  </sheetData>
  <mergeCells count="1">
    <mergeCell ref="A1:C1"/>
  </mergeCells>
  <conditionalFormatting sqref="K1048560">
    <cfRule type="expression" dxfId="4" priority="62">
      <formula>$S1048560="Yes"</formula>
    </cfRule>
  </conditionalFormatting>
  <conditionalFormatting sqref="G3 L3">
    <cfRule type="expression" dxfId="3" priority="65">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4"/>
  <sheetViews>
    <sheetView zoomScaleNormal="100" workbookViewId="0">
      <selection activeCell="C4" sqref="C4"/>
    </sheetView>
  </sheetViews>
  <sheetFormatPr defaultColWidth="8.81640625" defaultRowHeight="14" outlineLevelCol="2" x14ac:dyDescent="0.3"/>
  <cols>
    <col min="1" max="1" width="8.81640625" style="19"/>
    <col min="2" max="2" width="2.1796875" style="19" bestFit="1" customWidth="1"/>
    <col min="3" max="3" width="33.08984375" style="19" customWidth="1"/>
    <col min="4" max="4" width="18.6328125" style="19" bestFit="1" customWidth="1" outlineLevel="1"/>
    <col min="5" max="5" width="12.90625" style="19" customWidth="1" outlineLevel="1"/>
    <col min="6" max="6" width="11.453125" style="19" customWidth="1" outlineLevel="2"/>
    <col min="7" max="7" width="11.1796875" style="19" bestFit="1" customWidth="1" outlineLevel="2"/>
    <col min="8" max="8" width="16.1796875" style="19" customWidth="1"/>
    <col min="9" max="9" width="14.1796875" style="19" customWidth="1"/>
    <col min="10" max="10" width="15.36328125" style="19" customWidth="1"/>
    <col min="11" max="11" width="86.1796875" style="19" customWidth="1"/>
    <col min="12" max="16384" width="8.81640625" style="19"/>
  </cols>
  <sheetData>
    <row r="1" spans="1:22" s="18" customFormat="1" ht="14.5" thickBot="1" x14ac:dyDescent="0.35">
      <c r="A1" s="81" t="s">
        <v>89</v>
      </c>
      <c r="B1" s="81"/>
      <c r="C1" s="82"/>
    </row>
    <row r="2" spans="1:22" ht="29" thickTop="1" thickBot="1" x14ac:dyDescent="0.35">
      <c r="A2" s="1" t="s">
        <v>0</v>
      </c>
      <c r="B2" s="2"/>
      <c r="C2" s="2" t="s">
        <v>1</v>
      </c>
      <c r="D2" s="2" t="s">
        <v>2</v>
      </c>
      <c r="E2" s="2" t="s">
        <v>3</v>
      </c>
      <c r="F2" s="3" t="s">
        <v>4</v>
      </c>
      <c r="G2" s="3" t="s">
        <v>5</v>
      </c>
      <c r="H2" s="3" t="s">
        <v>6</v>
      </c>
      <c r="I2" s="3" t="s">
        <v>7</v>
      </c>
      <c r="J2" s="3" t="s">
        <v>8</v>
      </c>
      <c r="K2" s="2" t="s">
        <v>25</v>
      </c>
    </row>
    <row r="3" spans="1:22" s="34" customFormat="1" ht="131.5" customHeight="1" thickTop="1" x14ac:dyDescent="0.35">
      <c r="A3" s="39" t="s">
        <v>49</v>
      </c>
      <c r="B3" s="37" t="s">
        <v>12</v>
      </c>
      <c r="C3" s="38" t="s">
        <v>50</v>
      </c>
      <c r="D3" s="38" t="s">
        <v>51</v>
      </c>
      <c r="E3" s="33">
        <v>44743</v>
      </c>
      <c r="F3" s="32" t="s">
        <v>34</v>
      </c>
      <c r="G3" s="32" t="s">
        <v>15</v>
      </c>
      <c r="H3" s="32" t="s">
        <v>13</v>
      </c>
      <c r="I3" s="36" t="str">
        <f>LOOKUP(H3,[1]Lookups!$A$3:$A$21,[1]Lookups!$B$3:$B$21)</f>
        <v>Report to Panel</v>
      </c>
      <c r="J3" s="41">
        <v>45036</v>
      </c>
      <c r="K3" s="40" t="s">
        <v>73</v>
      </c>
      <c r="L3" s="31"/>
      <c r="M3" s="31"/>
      <c r="N3" s="31"/>
      <c r="O3" s="31"/>
      <c r="P3" s="31"/>
      <c r="Q3" s="31"/>
      <c r="R3" s="31"/>
      <c r="S3" s="31"/>
      <c r="T3" s="31"/>
      <c r="U3" s="31"/>
      <c r="V3" s="35"/>
    </row>
    <row r="4" spans="1:22" s="76" customFormat="1" ht="131.5" customHeight="1" x14ac:dyDescent="0.35">
      <c r="A4" s="39" t="s">
        <v>78</v>
      </c>
      <c r="B4" s="37" t="s">
        <v>12</v>
      </c>
      <c r="C4" s="38" t="s">
        <v>79</v>
      </c>
      <c r="D4" s="38" t="s">
        <v>80</v>
      </c>
      <c r="E4" s="33">
        <v>44862</v>
      </c>
      <c r="F4" s="32" t="s">
        <v>34</v>
      </c>
      <c r="G4" s="32" t="s">
        <v>15</v>
      </c>
      <c r="H4" s="32" t="s">
        <v>13</v>
      </c>
      <c r="I4" s="36" t="str">
        <f>LOOKUP(H4,[1]Lookups!$A$3:$A$21,[1]Lookups!$B$3:$B$21)</f>
        <v>Report to Panel</v>
      </c>
      <c r="J4" s="41">
        <v>45092</v>
      </c>
      <c r="K4" s="40" t="s">
        <v>81</v>
      </c>
      <c r="L4" s="74"/>
      <c r="M4" s="74"/>
      <c r="N4" s="74"/>
      <c r="O4" s="74"/>
      <c r="P4" s="74"/>
      <c r="Q4" s="74"/>
      <c r="R4" s="74"/>
      <c r="S4" s="74"/>
      <c r="T4" s="74"/>
      <c r="U4" s="74"/>
      <c r="V4" s="75"/>
    </row>
  </sheetData>
  <mergeCells count="1">
    <mergeCell ref="A1:C1"/>
  </mergeCells>
  <conditionalFormatting sqref="J3:J4">
    <cfRule type="expression" dxfId="2" priority="33">
      <formula>$U3="Yes"</formula>
    </cfRule>
  </conditionalFormatting>
  <conditionalFormatting sqref="E3:E4">
    <cfRule type="cellIs" dxfId="1" priority="29" stopIfTrue="1" operator="equal">
      <formula>"Closed"</formula>
    </cfRule>
    <cfRule type="cellIs" dxfId="0" priority="30"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Lattimore</cp:lastModifiedBy>
  <dcterms:created xsi:type="dcterms:W3CDTF">2020-07-02T13:07:49Z</dcterms:created>
  <dcterms:modified xsi:type="dcterms:W3CDTF">2023-02-02T09:51:39Z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