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alia.addy\Desktop\"/>
    </mc:Choice>
  </mc:AlternateContent>
  <xr:revisionPtr revIDLastSave="0" documentId="13_ncr:1_{A0334FFE-48CF-4812-A529-31D02C542B82}" xr6:coauthVersionLast="47" xr6:coauthVersionMax="47" xr10:uidLastSave="{00000000-0000-0000-0000-000000000000}"/>
  <bookViews>
    <workbookView xWindow="-108" yWindow="-108" windowWidth="23256" windowHeight="12576"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 r="I5" i="1"/>
  <c r="I6" i="1"/>
  <c r="I4" i="2"/>
  <c r="I8" i="1"/>
  <c r="I7" i="1"/>
</calcChain>
</file>

<file path=xl/sharedStrings.xml><?xml version="1.0" encoding="utf-8"?>
<sst xmlns="http://schemas.openxmlformats.org/spreadsheetml/2006/main" count="174" uniqueCount="102">
  <si>
    <t>Mod Ref</t>
  </si>
  <si>
    <t>Modification Title</t>
  </si>
  <si>
    <t>Proposing Organisation</t>
  </si>
  <si>
    <t>Date Raised</t>
  </si>
  <si>
    <t>Category</t>
  </si>
  <si>
    <t>Workgroup</t>
  </si>
  <si>
    <t>Current Status</t>
  </si>
  <si>
    <t>Next Stage</t>
  </si>
  <si>
    <t>Key date*</t>
  </si>
  <si>
    <t>Legal Text Provider</t>
  </si>
  <si>
    <t>Modification</t>
  </si>
  <si>
    <t>S</t>
  </si>
  <si>
    <t>R</t>
  </si>
  <si>
    <t>Request</t>
  </si>
  <si>
    <t>Allocated to Workgroup</t>
  </si>
  <si>
    <t>Report to Panel</t>
  </si>
  <si>
    <t>Distribution</t>
  </si>
  <si>
    <t>Self-Governance</t>
  </si>
  <si>
    <t>Cadent</t>
  </si>
  <si>
    <t>Scottish Power</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</si>
  <si>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</si>
  <si>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</si>
  <si>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</si>
  <si>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</si>
  <si>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</si>
  <si>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</si>
  <si>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</si>
  <si>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</si>
  <si>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</si>
  <si>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</si>
  <si>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</si>
  <si>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</si>
  <si>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</si>
  <si>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</si>
  <si>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0754</t>
  </si>
  <si>
    <t>Investigate Advanced Analytic Options to improve NDM Demand Modelling</t>
  </si>
  <si>
    <t>Other</t>
  </si>
  <si>
    <t>Transfer of Sites with Low Read Submission Performance from Class 2 and 3 into Class 4 (adopted)</t>
  </si>
  <si>
    <t>0734</t>
  </si>
  <si>
    <t>Ofgem Decision</t>
  </si>
  <si>
    <t>VVS</t>
  </si>
  <si>
    <t>145S</t>
  </si>
  <si>
    <t>Live</t>
  </si>
  <si>
    <t>0799</t>
  </si>
  <si>
    <t>UNC arrangements for the H100 Fife project (100% hydrogen)</t>
  </si>
  <si>
    <t>Scotland Gas
Networks plc</t>
  </si>
  <si>
    <t>0800</t>
  </si>
  <si>
    <t>Introducing the concept of a derogation framework into Uniform Network Code (UNC) (Authority Direction)</t>
  </si>
  <si>
    <t>Awaiting Implementation</t>
  </si>
  <si>
    <t>Implementation</t>
  </si>
  <si>
    <t>138V</t>
  </si>
  <si>
    <t>Awaiting Ofgem decision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</si>
  <si>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</si>
  <si>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</si>
  <si>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</si>
  <si>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</si>
  <si>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</si>
  <si>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</si>
  <si>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</si>
  <si>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</si>
  <si>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</si>
  <si>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</si>
  <si>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</si>
  <si>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</si>
  <si>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</si>
  <si>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</si>
  <si>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0815</t>
  </si>
  <si>
    <t>DSC Committee Quoracy</t>
  </si>
  <si>
    <t xml:space="preserve">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The first Workgroup meeting took place on 31st August 2022. The Workgroup Report is due to be presented to Panel on 20th October 2022. </t>
  </si>
  <si>
    <t>Gazprom</t>
  </si>
  <si>
    <t>Panel Decision</t>
  </si>
  <si>
    <t xml:space="preserve"> - </t>
  </si>
  <si>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</si>
  <si>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has been given an implementation date of 23rd February 2023. The Implementation Date for IGT145S and  UNC0664VVS will also be 23rd February 2023.
</t>
  </si>
  <si>
    <t>0816</t>
  </si>
  <si>
    <t>0819</t>
  </si>
  <si>
    <t>0824</t>
  </si>
  <si>
    <t>Update to AQ Correction Processes</t>
  </si>
  <si>
    <t>E.ON Next</t>
  </si>
  <si>
    <t>Establishing/Amending a Gas Vacant
Site Process</t>
  </si>
  <si>
    <t>British Gas</t>
  </si>
  <si>
    <t>U</t>
  </si>
  <si>
    <t xml:space="preserve">Implemented </t>
  </si>
  <si>
    <t>Appointment of CDSP as the Scheme Administrator for the Energy Price Guarantee (EPG) for
Domestic Gas Consumers (Gas)</t>
  </si>
  <si>
    <t xml:space="preserve">This solution will be in the UNC but there will be an impact to the IGT sites in a Shipper's portfolio.  The need for a modification in the IGT UNC connected to this modification is unlikely.
The Panel considered the Final Modification Report on 15th September. They determined that the Modification should be changed from Self-Governance to Authority Decision and agreed a recommendation to the Authority that the Modification should be implemented.
Awaiting Authority Decision. </t>
  </si>
  <si>
    <t xml:space="preserve">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Related DSC Change: XRN 5298. </t>
  </si>
  <si>
    <r>
      <t xml:space="preserve">Both IGT138V and UNC674V were sent to Ofgem, following unanimous recommendations to implement from their respective Panels, in the week beginning 20th June 2022.  Ofgem directed (on 29th July 2022) that both mods be implemented on 1st November 2022. 
</t>
    </r>
    <r>
      <rPr>
        <sz val="11"/>
        <color rgb="FFC00000"/>
        <rFont val="Arial"/>
        <family val="2"/>
      </rPr>
      <t>UNC674V and IGT138V were implemented on 1st November 2022.</t>
    </r>
    <r>
      <rPr>
        <sz val="11"/>
        <color theme="1"/>
        <rFont val="Arial"/>
        <family val="2"/>
      </rPr>
      <t xml:space="preserve">
</t>
    </r>
  </si>
  <si>
    <r>
      <t xml:space="preserve">UNC0800 has been raised as a result of UNC764 being rejected. 
IGT160 was raised as a result of IGT154 being rejected.
Both modifications were issued to Ofgem for Authority decision by their respective Panels. Ofgem published the Authority decisions to approve UNC0800 on 30th May 2022 and to approve IGT160 on 5th July 2022. UNC0800 has been given an implementation date of 1st October 2022.
At their August 2022 meeting the Panel considered changing the November 2022 Release Date from 4th November to 1st November to limit the number of Code releases in the same week. The Panel sought views on this potential change and agreed at its September meeting that the release date should be changed from 4th November to 1st November 2022. THis means that IGT160 will be implemented on 1st November 2022. 
</t>
    </r>
    <r>
      <rPr>
        <sz val="11"/>
        <color rgb="FFC00000"/>
        <rFont val="Arial"/>
        <family val="2"/>
      </rPr>
      <t xml:space="preserve">IGT160 was implemented on 1st November 2022. </t>
    </r>
  </si>
  <si>
    <t>Implemented</t>
  </si>
  <si>
    <t>Consultation</t>
  </si>
  <si>
    <t>16 Nov 222</t>
  </si>
  <si>
    <t xml:space="preserve">IGT162 was raised by BUUK on 13th October 2022 with a request for Urgency. IGT162 issued to the Authority for consideration and determination with regards to Urgency. The Authority issued its decision to reject Urgency on 19th October 2022. IGT162 was considered by Panel on 28th October 2022. The Panel agreed that IGT162 should be treated an Authority Decision Modification. IGT162 was issued for industry consultation on 28th October 2022, with responses invited by 16th November 2022.
</t>
  </si>
  <si>
    <r>
      <t xml:space="preserve">Any solution identified in the UNC that processes at Supply Point level will likely require a modification in the IGT UNC to effect the solution within the IGT UNC similarly.
The latest Workgroup meeting took place on 22nd September 2022. </t>
    </r>
    <r>
      <rPr>
        <sz val="11"/>
        <color rgb="FFC00000"/>
        <rFont val="Arial"/>
        <family val="2"/>
      </rPr>
      <t>Extention request approved by UNC Panel (to December 2022).</t>
    </r>
  </si>
  <si>
    <r>
      <t xml:space="preserve">This modification is likely to be relevant to and include the IGT sites within a Shippers' portfolio, however the solution will be effected through the UNC and an IGT UNC modification is unlikely.
</t>
    </r>
    <r>
      <rPr>
        <sz val="11"/>
        <color rgb="FFC00000"/>
        <rFont val="Arial"/>
        <family val="2"/>
      </rPr>
      <t xml:space="preserve">The next Workgroup meeting is on 3rd November 2022 where the Workgroup Report and an Amended Modification will be considered. </t>
    </r>
    <r>
      <rPr>
        <sz val="11"/>
        <color theme="1"/>
        <rFont val="Arial"/>
        <family val="2"/>
      </rPr>
      <t xml:space="preserve">
</t>
    </r>
  </si>
  <si>
    <t>0822</t>
  </si>
  <si>
    <t>Reform of Gas Demand Side Response Arrangements</t>
  </si>
  <si>
    <r>
      <t xml:space="preserve">This Modification was raised to include provisions within the UNC for National Grid NTS to:
• Administer an invitation to offer process for Gas Demand Side Response (DSR),
• Introduce option payments to Users that arrange with consumers to provide DSR in advance of winter, and
• Extend the trigger for opening the DSR market from the issue of a Gas Balancing Notification to also include issue of a Margins Notice at the day ahead stage. 
This Modification had been progressed as and Urgent Modification. The Panel considered the FMR on 28th September and agreed to recommend implementation to the Authority. 
The IGT UNC Panel, at its September meeting, agreed that a Modification is also needed to the IGT UNC as the Code Administrator has had confirmation from Xoserve that there are infact IGT sites on the system now that meet the eligibility criteria of the Modification. 
</t>
    </r>
    <r>
      <rPr>
        <sz val="11"/>
        <color rgb="FFC00000"/>
        <rFont val="Arial"/>
        <family val="2"/>
      </rPr>
      <t xml:space="preserve">The Code Administrat has been unable to find a sponsor. The UNC Modification has been added to the November IGT UNC Workgroup meeting in an effort to determine what aspects of the UNC Modifciation need to be included in the IGT UNC. </t>
    </r>
  </si>
  <si>
    <r>
      <t xml:space="preserve">This Modification seeks to provide Shippers with the ability to effectively manage their Settlement Performance Obligations and Transportation Costs for Vacant sites. 
</t>
    </r>
    <r>
      <rPr>
        <sz val="11"/>
        <color rgb="FFC00000"/>
        <rFont val="Arial"/>
        <family val="2"/>
      </rPr>
      <t xml:space="preserve">
The latest Workgroup meeting was held on 2nd November 2022 where an Amended Modification was due to be considered. </t>
    </r>
  </si>
  <si>
    <r>
      <t xml:space="preserve">This Modification was raised to add two further ‘eligible clauses’ to the Annual Quantity (AQ) amendment process within TPD G2.3.21 and to prevent AQ amendments being processed where there is no change in value to the AQ.
</t>
    </r>
    <r>
      <rPr>
        <sz val="11"/>
        <color rgb="FFC00000"/>
        <rFont val="Arial"/>
        <family val="2"/>
      </rPr>
      <t xml:space="preserve">The latest Workgroup meeting was held on 27th October 2022 where an Amended Modification was due to be considered. </t>
    </r>
  </si>
  <si>
    <r>
      <t xml:space="preserve">This new Review group is to look at UIG and the improvement of UIG volatility by machine learning. The Proposer notes that any Code changes are likely to impact Section H, which the IGT does reference at specific clausal levels. The review group has been extended for a further year. The CA will follow development in this space. 
</t>
    </r>
    <r>
      <rPr>
        <sz val="11"/>
        <color rgb="FFC00000"/>
        <rFont val="Arial"/>
        <family val="2"/>
      </rPr>
      <t xml:space="preserve">The Workgroup Report was be presented to the Panel on 20th October 2022. Modification is not currently expected. The Report was approved and the Review Group closed. </t>
    </r>
  </si>
  <si>
    <r>
      <t xml:space="preserve">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
</t>
    </r>
    <r>
      <rPr>
        <sz val="11"/>
        <color rgb="FFC00000"/>
        <rFont val="Arial"/>
        <family val="2"/>
      </rPr>
      <t xml:space="preserve">The latest Workgroup meeting took place on 27th October 2022. </t>
    </r>
  </si>
  <si>
    <t>Correct as of 03/11/2022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</si>
</sst>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b/>
      <sz val="12"/>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sz val="11"/>
      <color rgb="FFC00000"/>
      <name val="Arial"/>
      <family val="2"/>
    </font>
    <font>
      <sz val="12"/>
      <color rgb="FFC00000"/>
      <name val="Arial"/>
      <family val="2"/>
    </font>
    <font>
      <b/>
      <sz val="12"/>
      <color theme="1"/>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s>
  <cellStyleXfs count="2">
    <xf numFmtId="0" fontId="0" fillId="0" borderId="0"/>
    <xf numFmtId="0" fontId="3" fillId="0" borderId="0"/>
  </cellStyleXfs>
  <cellXfs count="10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0" fontId="5" fillId="0" borderId="0" xfId="0" applyFont="1" applyProtection="1">
      <protection locked="0"/>
    </xf>
    <xf numFmtId="15" fontId="5" fillId="0" borderId="6" xfId="0" applyNumberFormat="1" applyFont="1" applyBorder="1" applyAlignment="1" applyProtection="1">
      <alignment horizontal="center" vertical="center" wrapText="1"/>
      <protection locked="0"/>
    </xf>
    <xf numFmtId="0" fontId="1" fillId="0" borderId="13" xfId="0" applyFont="1" applyBorder="1"/>
    <xf numFmtId="0" fontId="1" fillId="0" borderId="11" xfId="0" applyFont="1" applyBorder="1" applyAlignment="1">
      <alignment horizontal="center" vertical="center" wrapText="1"/>
    </xf>
    <xf numFmtId="0" fontId="8" fillId="0" borderId="0" xfId="0" applyFont="1" applyBorder="1" applyProtection="1">
      <protection locked="0"/>
    </xf>
    <xf numFmtId="15"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xf numFmtId="0" fontId="8"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9" fillId="0" borderId="0" xfId="0" applyFont="1" applyBorder="1" applyProtection="1">
      <protection locked="0"/>
    </xf>
    <xf numFmtId="0" fontId="2" fillId="0" borderId="0" xfId="0" applyFont="1" applyProtection="1">
      <protection locked="0"/>
    </xf>
    <xf numFmtId="0" fontId="10" fillId="0" borderId="0" xfId="0" applyFont="1"/>
    <xf numFmtId="0" fontId="11" fillId="0" borderId="6" xfId="0" applyFont="1" applyFill="1" applyBorder="1" applyAlignment="1" applyProtection="1">
      <alignment horizontal="center" vertical="center" wrapText="1"/>
      <protection locked="0"/>
    </xf>
    <xf numFmtId="49" fontId="11" fillId="0" borderId="7" xfId="0" quotePrefix="1" applyNumberFormat="1" applyFont="1" applyBorder="1" applyAlignment="1" applyProtection="1">
      <alignment horizontal="right" vertical="center" wrapText="1"/>
      <protection locked="0"/>
    </xf>
    <xf numFmtId="0" fontId="11" fillId="0" borderId="6" xfId="0" applyFont="1" applyBorder="1" applyAlignment="1">
      <alignment vertical="center"/>
    </xf>
    <xf numFmtId="15" fontId="11" fillId="0" borderId="6" xfId="0" applyNumberFormat="1" applyFont="1" applyFill="1" applyBorder="1" applyAlignment="1" applyProtection="1">
      <alignment horizontal="center" vertical="center" wrapText="1"/>
      <protection locked="0"/>
    </xf>
    <xf numFmtId="0" fontId="11" fillId="0" borderId="5" xfId="0" applyFont="1" applyFill="1" applyBorder="1" applyAlignment="1">
      <alignment horizontal="left" vertical="center" wrapText="1"/>
    </xf>
    <xf numFmtId="15" fontId="11" fillId="0" borderId="6" xfId="0" applyNumberFormat="1" applyFont="1" applyFill="1" applyBorder="1" applyAlignment="1">
      <alignment horizontal="center" vertical="center"/>
    </xf>
    <xf numFmtId="0" fontId="11" fillId="0" borderId="5" xfId="0" quotePrefix="1"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6" xfId="0" applyFont="1" applyFill="1" applyBorder="1" applyAlignment="1" applyProtection="1">
      <alignment vertical="center" wrapText="1"/>
      <protection locked="0"/>
    </xf>
    <xf numFmtId="0" fontId="11" fillId="0" borderId="14" xfId="0" applyFont="1" applyFill="1" applyBorder="1" applyAlignment="1" applyProtection="1">
      <alignment horizontal="center" vertical="center"/>
      <protection locked="0"/>
    </xf>
    <xf numFmtId="0" fontId="11" fillId="0" borderId="6" xfId="0" applyFont="1" applyFill="1" applyBorder="1" applyAlignment="1">
      <alignment horizontal="center" vertical="center"/>
    </xf>
    <xf numFmtId="0" fontId="11" fillId="0" borderId="5" xfId="0" applyFont="1" applyFill="1" applyBorder="1" applyAlignment="1" applyProtection="1">
      <alignment horizontal="left" vertical="center" wrapText="1"/>
      <protection locked="0"/>
    </xf>
    <xf numFmtId="49" fontId="11" fillId="0" borderId="7" xfId="0" quotePrefix="1" applyNumberFormat="1" applyFont="1" applyFill="1" applyBorder="1" applyAlignment="1" applyProtection="1">
      <alignment horizontal="right" vertical="center" wrapText="1"/>
      <protection locked="0"/>
    </xf>
    <xf numFmtId="0" fontId="12" fillId="0" borderId="0" xfId="0" applyFont="1" applyProtection="1">
      <protection locked="0"/>
    </xf>
    <xf numFmtId="0" fontId="13" fillId="0" borderId="0" xfId="0" applyFont="1" applyProtection="1">
      <protection locked="0"/>
    </xf>
    <xf numFmtId="0" fontId="11" fillId="0" borderId="5" xfId="0"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wrapText="1"/>
    </xf>
    <xf numFmtId="49" fontId="11" fillId="0" borderId="15" xfId="0" quotePrefix="1" applyNumberFormat="1" applyFont="1" applyBorder="1" applyAlignment="1" applyProtection="1">
      <alignment horizontal="righ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Fill="1" applyBorder="1" applyAlignment="1">
      <alignment horizontal="left" vertical="center"/>
    </xf>
    <xf numFmtId="0" fontId="11" fillId="0" borderId="14" xfId="0" applyFont="1" applyFill="1" applyBorder="1" applyAlignment="1" applyProtection="1">
      <alignment horizontal="center" vertical="center" wrapText="1"/>
      <protection locked="0"/>
    </xf>
    <xf numFmtId="49" fontId="14" fillId="0" borderId="3" xfId="0" quotePrefix="1" applyNumberFormat="1" applyFont="1" applyFill="1" applyBorder="1" applyAlignment="1" applyProtection="1">
      <alignment horizontal="right" vertical="center" wrapText="1"/>
      <protection locked="0"/>
    </xf>
    <xf numFmtId="0" fontId="11"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vertical="center" wrapText="1"/>
      <protection locked="0"/>
    </xf>
    <xf numFmtId="49" fontId="11" fillId="0" borderId="3" xfId="0" quotePrefix="1" applyNumberFormat="1" applyFont="1" applyFill="1" applyBorder="1" applyAlignment="1" applyProtection="1">
      <alignment horizontal="right" vertical="center" wrapText="1"/>
      <protection locked="0"/>
    </xf>
    <xf numFmtId="49" fontId="14" fillId="2" borderId="22" xfId="0" quotePrefix="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6" xfId="0" applyFont="1" applyFill="1" applyBorder="1" applyAlignment="1" applyProtection="1">
      <alignment vertical="center" wrapText="1"/>
      <protection locked="0"/>
    </xf>
    <xf numFmtId="15" fontId="11" fillId="2" borderId="6" xfId="0" applyNumberFormat="1"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15" fontId="11" fillId="2" borderId="6" xfId="0" applyNumberFormat="1" applyFont="1" applyFill="1" applyBorder="1" applyAlignment="1">
      <alignment horizontal="center" vertical="center"/>
    </xf>
    <xf numFmtId="0" fontId="11" fillId="2" borderId="5" xfId="0" applyFont="1" applyFill="1" applyBorder="1" applyAlignment="1">
      <alignment horizontal="left" vertical="center" wrapText="1"/>
    </xf>
    <xf numFmtId="15" fontId="15" fillId="2" borderId="6" xfId="0" applyNumberFormat="1" applyFont="1" applyFill="1" applyBorder="1" applyAlignment="1" applyProtection="1">
      <alignment horizontal="center" vertical="center" wrapText="1"/>
      <protection locked="0"/>
    </xf>
    <xf numFmtId="14" fontId="11" fillId="2" borderId="6" xfId="0" applyNumberFormat="1" applyFont="1" applyFill="1" applyBorder="1" applyAlignment="1" applyProtection="1">
      <alignment horizontal="center" vertical="center" wrapText="1"/>
      <protection locked="0"/>
    </xf>
    <xf numFmtId="15" fontId="11" fillId="0" borderId="5" xfId="0" applyNumberFormat="1" applyFont="1" applyFill="1" applyBorder="1" applyAlignment="1">
      <alignment horizontal="center" vertical="center" wrapText="1"/>
    </xf>
    <xf numFmtId="49" fontId="16" fillId="2" borderId="22" xfId="0" quotePrefix="1" applyNumberFormat="1" applyFont="1" applyFill="1" applyBorder="1" applyAlignment="1" applyProtection="1">
      <alignment horizontal="right" vertical="center" wrapText="1"/>
      <protection locked="0"/>
    </xf>
    <xf numFmtId="0" fontId="15" fillId="2" borderId="6"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2" borderId="6" xfId="0" applyFont="1" applyFill="1" applyBorder="1" applyAlignment="1" applyProtection="1">
      <alignment vertical="center" wrapText="1"/>
      <protection locked="0"/>
    </xf>
    <xf numFmtId="0" fontId="11" fillId="2" borderId="0" xfId="0" applyFont="1" applyFill="1"/>
    <xf numFmtId="0" fontId="0" fillId="0" borderId="0" xfId="0" applyFont="1" applyProtection="1">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1" fillId="0" borderId="0" xfId="0" applyFont="1" applyBorder="1"/>
    <xf numFmtId="0" fontId="11" fillId="0" borderId="0" xfId="0" applyFont="1"/>
    <xf numFmtId="0" fontId="15" fillId="0" borderId="5" xfId="0" applyFont="1" applyBorder="1" applyAlignment="1" applyProtection="1">
      <alignment horizontal="left" vertical="center" wrapText="1"/>
      <protection locked="0"/>
    </xf>
    <xf numFmtId="0" fontId="15" fillId="0" borderId="6" xfId="0" applyFont="1" applyFill="1" applyBorder="1" applyAlignment="1" applyProtection="1">
      <alignment horizontal="center" vertical="center" wrapText="1"/>
      <protection locked="0"/>
    </xf>
    <xf numFmtId="15" fontId="15" fillId="0" borderId="6" xfId="0" applyNumberFormat="1" applyFont="1" applyFill="1" applyBorder="1" applyAlignment="1" applyProtection="1">
      <alignment horizontal="center" vertical="center" wrapText="1"/>
      <protection locked="0"/>
    </xf>
    <xf numFmtId="0" fontId="15" fillId="0" borderId="14" xfId="0"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14" fontId="15" fillId="2" borderId="6" xfId="0" applyNumberFormat="1"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5" fillId="2" borderId="0" xfId="0" applyFont="1" applyFill="1"/>
    <xf numFmtId="0" fontId="1" fillId="0" borderId="21"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left"/>
    </xf>
  </cellXfs>
  <cellStyles count="2">
    <cellStyle name="Normal" xfId="0" builtinId="0"/>
    <cellStyle name="Normal 2" xfId="1" xr:uid="{30663FE8-1DAA-49DC-BDA6-0895AFE803F5}"/>
  </cellStyles>
  <dxfs count="23">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3"/>
  <sheetViews>
    <sheetView tabSelected="1" zoomScale="68" zoomScaleNormal="100" workbookViewId="0">
      <selection sqref="A1:C1"/>
    </sheetView>
  </sheetViews>
  <sheetFormatPr defaultColWidth="8.77734375" defaultRowHeight="13.8" outlineLevelCol="1" x14ac:dyDescent="0.25"/>
  <cols>
    <col min="1" max="1" width="9" style="23" customWidth="1"/>
    <col min="2" max="2" width="2.33203125" style="23" bestFit="1" customWidth="1"/>
    <col min="3" max="3" width="24" style="23" customWidth="1"/>
    <col min="4" max="4" width="15.33203125" style="23" customWidth="1" outlineLevel="1"/>
    <col min="5" max="5" width="14.21875" style="23" customWidth="1" outlineLevel="1"/>
    <col min="6" max="7" width="17.21875" style="23" customWidth="1" outlineLevel="1"/>
    <col min="8" max="8" width="16.6640625" style="23" customWidth="1"/>
    <col min="9" max="9" width="16.21875" style="23" customWidth="1"/>
    <col min="10" max="10" width="14.21875" style="23" customWidth="1"/>
    <col min="11" max="11" width="26.109375" style="23" customWidth="1" outlineLevel="1"/>
    <col min="12" max="12" width="73.21875" style="23" customWidth="1"/>
    <col min="13" max="13" width="9" style="23" customWidth="1"/>
    <col min="14" max="14" width="63.77734375" style="23" bestFit="1" customWidth="1"/>
    <col min="15" max="16384" width="8.77734375" style="23"/>
  </cols>
  <sheetData>
    <row r="1" spans="1:23" s="21" customFormat="1" ht="14.4" thickBot="1" x14ac:dyDescent="0.3">
      <c r="A1" s="101" t="s">
        <v>101</v>
      </c>
      <c r="B1" s="101"/>
      <c r="C1" s="102"/>
      <c r="K1" s="26"/>
    </row>
    <row r="2" spans="1:23" ht="28.8" thickTop="1" thickBot="1" x14ac:dyDescent="0.3">
      <c r="A2" s="99" t="s">
        <v>0</v>
      </c>
      <c r="B2" s="100"/>
      <c r="C2" s="27" t="s">
        <v>1</v>
      </c>
      <c r="D2" s="10" t="s">
        <v>2</v>
      </c>
      <c r="E2" s="6" t="s">
        <v>3</v>
      </c>
      <c r="F2" s="7" t="s">
        <v>4</v>
      </c>
      <c r="G2" s="7" t="s">
        <v>5</v>
      </c>
      <c r="H2" s="8" t="s">
        <v>6</v>
      </c>
      <c r="I2" s="9" t="s">
        <v>7</v>
      </c>
      <c r="J2" s="9" t="s">
        <v>8</v>
      </c>
      <c r="K2" s="11" t="s">
        <v>9</v>
      </c>
      <c r="L2" s="20" t="s">
        <v>29</v>
      </c>
    </row>
    <row r="3" spans="1:23" s="98" customFormat="1" ht="373.2" customHeight="1" thickBot="1" x14ac:dyDescent="0.3">
      <c r="A3" s="68" t="s">
        <v>94</v>
      </c>
      <c r="B3" s="69" t="s">
        <v>81</v>
      </c>
      <c r="C3" s="70" t="s">
        <v>95</v>
      </c>
      <c r="D3" s="71" t="s">
        <v>58</v>
      </c>
      <c r="E3" s="72">
        <v>44805</v>
      </c>
      <c r="F3" s="73" t="s">
        <v>10</v>
      </c>
      <c r="G3" s="96" t="s">
        <v>71</v>
      </c>
      <c r="H3" s="97" t="s">
        <v>82</v>
      </c>
      <c r="I3" s="75" t="s">
        <v>71</v>
      </c>
      <c r="J3" s="76">
        <v>44851</v>
      </c>
      <c r="K3" s="71" t="s">
        <v>60</v>
      </c>
      <c r="L3" s="77" t="s">
        <v>96</v>
      </c>
    </row>
    <row r="4" spans="1:23" s="85" customFormat="1" ht="130.19999999999999" customHeight="1" thickBot="1" x14ac:dyDescent="0.3">
      <c r="A4" s="68" t="s">
        <v>75</v>
      </c>
      <c r="B4" s="69"/>
      <c r="C4" s="70" t="s">
        <v>79</v>
      </c>
      <c r="D4" s="71" t="s">
        <v>80</v>
      </c>
      <c r="E4" s="72">
        <v>44754</v>
      </c>
      <c r="F4" s="73" t="s">
        <v>10</v>
      </c>
      <c r="G4" s="79">
        <v>44826</v>
      </c>
      <c r="H4" s="74" t="s">
        <v>14</v>
      </c>
      <c r="I4" s="75" t="str">
        <f>LOOKUP(H4,[1]Lookups!$A$3:$A$21,[1]Lookups!$B$3:$B$21)</f>
        <v>Report to Panel</v>
      </c>
      <c r="J4" s="76">
        <v>44945</v>
      </c>
      <c r="K4" s="71" t="s">
        <v>32</v>
      </c>
      <c r="L4" s="77" t="s">
        <v>97</v>
      </c>
    </row>
    <row r="5" spans="1:23" s="85" customFormat="1" ht="130.19999999999999" customHeight="1" thickBot="1" x14ac:dyDescent="0.3">
      <c r="A5" s="68" t="s">
        <v>74</v>
      </c>
      <c r="B5" s="69"/>
      <c r="C5" s="70" t="s">
        <v>77</v>
      </c>
      <c r="D5" s="71" t="s">
        <v>78</v>
      </c>
      <c r="E5" s="72">
        <v>44781</v>
      </c>
      <c r="F5" s="73" t="s">
        <v>10</v>
      </c>
      <c r="G5" s="79">
        <v>44798</v>
      </c>
      <c r="H5" s="74" t="s">
        <v>14</v>
      </c>
      <c r="I5" s="75" t="str">
        <f>LOOKUP(H5,[1]Lookups!$A$3:$A$21,[1]Lookups!$B$3:$B$21)</f>
        <v>Report to Panel</v>
      </c>
      <c r="J5" s="76">
        <v>44882</v>
      </c>
      <c r="K5" s="71" t="s">
        <v>32</v>
      </c>
      <c r="L5" s="77" t="s">
        <v>98</v>
      </c>
    </row>
    <row r="6" spans="1:23" s="85" customFormat="1" ht="130.19999999999999" customHeight="1" thickBot="1" x14ac:dyDescent="0.3">
      <c r="A6" s="68" t="s">
        <v>66</v>
      </c>
      <c r="B6" s="69" t="s">
        <v>11</v>
      </c>
      <c r="C6" s="70" t="s">
        <v>67</v>
      </c>
      <c r="D6" s="71" t="s">
        <v>52</v>
      </c>
      <c r="E6" s="72">
        <v>44785</v>
      </c>
      <c r="F6" s="73" t="s">
        <v>10</v>
      </c>
      <c r="G6" s="79">
        <v>44804</v>
      </c>
      <c r="H6" s="74" t="s">
        <v>14</v>
      </c>
      <c r="I6" s="75" t="str">
        <f>LOOKUP(H6,[1]Lookups!$A$3:$A$21,[1]Lookups!$B$3:$B$21)</f>
        <v>Report to Panel</v>
      </c>
      <c r="J6" s="76">
        <v>44854</v>
      </c>
      <c r="K6" s="71" t="s">
        <v>69</v>
      </c>
      <c r="L6" s="77" t="s">
        <v>68</v>
      </c>
    </row>
    <row r="7" spans="1:23" s="86" customFormat="1" ht="97.2" thickBot="1" x14ac:dyDescent="0.35">
      <c r="A7" s="68" t="s">
        <v>56</v>
      </c>
      <c r="B7" s="69"/>
      <c r="C7" s="70" t="s">
        <v>57</v>
      </c>
      <c r="D7" s="71" t="s">
        <v>58</v>
      </c>
      <c r="E7" s="72">
        <v>44754</v>
      </c>
      <c r="F7" s="73" t="s">
        <v>10</v>
      </c>
      <c r="G7" s="73" t="s">
        <v>59</v>
      </c>
      <c r="H7" s="74" t="s">
        <v>14</v>
      </c>
      <c r="I7" s="75" t="str">
        <f>LOOKUP(H7,[1]Lookups!$A$3:$A$21,[1]Lookups!$B$3:$B$21)</f>
        <v>Report to Panel</v>
      </c>
      <c r="J7" s="76">
        <v>44945</v>
      </c>
      <c r="K7" s="71" t="s">
        <v>60</v>
      </c>
      <c r="L7" s="43" t="s">
        <v>93</v>
      </c>
    </row>
    <row r="8" spans="1:23" s="86" customFormat="1" ht="119.55" customHeight="1" thickBot="1" x14ac:dyDescent="0.35">
      <c r="A8" s="68" t="s">
        <v>64</v>
      </c>
      <c r="B8" s="69" t="s">
        <v>11</v>
      </c>
      <c r="C8" s="70" t="s">
        <v>65</v>
      </c>
      <c r="D8" s="71" t="s">
        <v>52</v>
      </c>
      <c r="E8" s="72">
        <v>44735</v>
      </c>
      <c r="F8" s="73" t="s">
        <v>10</v>
      </c>
      <c r="G8" s="73" t="s">
        <v>16</v>
      </c>
      <c r="H8" s="74" t="s">
        <v>14</v>
      </c>
      <c r="I8" s="75" t="str">
        <f>LOOKUP(H8,[1]Lookups!$A$3:$A$21,[1]Lookups!$B$3:$B$21)</f>
        <v>Report to Panel</v>
      </c>
      <c r="J8" s="76">
        <v>44854</v>
      </c>
      <c r="K8" s="71" t="s">
        <v>63</v>
      </c>
      <c r="L8" s="77" t="s">
        <v>92</v>
      </c>
    </row>
    <row r="9" spans="1:23" s="86" customFormat="1" ht="151.80000000000001" customHeight="1" x14ac:dyDescent="0.3">
      <c r="A9" s="68" t="s">
        <v>53</v>
      </c>
      <c r="B9" s="69" t="s">
        <v>11</v>
      </c>
      <c r="C9" s="70" t="s">
        <v>54</v>
      </c>
      <c r="D9" s="71" t="s">
        <v>55</v>
      </c>
      <c r="E9" s="72">
        <v>44713</v>
      </c>
      <c r="F9" s="73" t="s">
        <v>10</v>
      </c>
      <c r="G9" s="73" t="s">
        <v>16</v>
      </c>
      <c r="H9" s="74" t="s">
        <v>15</v>
      </c>
      <c r="I9" s="75" t="s">
        <v>70</v>
      </c>
      <c r="J9" s="76">
        <v>44819</v>
      </c>
      <c r="K9" s="71" t="s">
        <v>55</v>
      </c>
      <c r="L9" s="77" t="s">
        <v>84</v>
      </c>
    </row>
    <row r="10" spans="1:23" s="90" customFormat="1" ht="204" customHeight="1" x14ac:dyDescent="0.25">
      <c r="A10" s="45" t="s">
        <v>43</v>
      </c>
      <c r="B10" s="46"/>
      <c r="C10" s="47" t="s">
        <v>44</v>
      </c>
      <c r="D10" s="48" t="s">
        <v>45</v>
      </c>
      <c r="E10" s="42">
        <v>44568</v>
      </c>
      <c r="F10" s="39" t="s">
        <v>10</v>
      </c>
      <c r="G10" s="39" t="s">
        <v>16</v>
      </c>
      <c r="H10" s="55" t="s">
        <v>51</v>
      </c>
      <c r="I10" s="56" t="s">
        <v>39</v>
      </c>
      <c r="J10" s="44" t="s">
        <v>32</v>
      </c>
      <c r="K10" s="48" t="s">
        <v>20</v>
      </c>
      <c r="L10" s="43" t="s">
        <v>85</v>
      </c>
      <c r="M10" s="87"/>
      <c r="N10" s="88"/>
      <c r="O10" s="89"/>
    </row>
    <row r="11" spans="1:23" s="90" customFormat="1" ht="376.8" customHeight="1" x14ac:dyDescent="0.25">
      <c r="A11" s="45" t="s">
        <v>38</v>
      </c>
      <c r="B11" s="46" t="s">
        <v>11</v>
      </c>
      <c r="C11" s="47" t="s">
        <v>31</v>
      </c>
      <c r="D11" s="48" t="s">
        <v>52</v>
      </c>
      <c r="E11" s="42">
        <v>44055</v>
      </c>
      <c r="F11" s="39" t="s">
        <v>17</v>
      </c>
      <c r="G11" s="39" t="s">
        <v>16</v>
      </c>
      <c r="H11" s="55" t="s">
        <v>48</v>
      </c>
      <c r="I11" s="56" t="s">
        <v>49</v>
      </c>
      <c r="J11" s="44" t="s">
        <v>32</v>
      </c>
      <c r="K11" s="48" t="s">
        <v>20</v>
      </c>
      <c r="L11" s="43" t="s">
        <v>72</v>
      </c>
      <c r="M11" s="87"/>
      <c r="N11" s="88"/>
      <c r="O11" s="89"/>
    </row>
    <row r="13" spans="1:23" s="28" customFormat="1" ht="60" customHeight="1" x14ac:dyDescent="0.3">
      <c r="E13" s="29"/>
      <c r="F13" s="4"/>
      <c r="G13" s="30"/>
      <c r="H13" s="30"/>
      <c r="I13" s="30"/>
      <c r="J13" s="30"/>
      <c r="K13" s="31"/>
      <c r="L13" s="32"/>
      <c r="M13" s="33"/>
      <c r="N13" s="5"/>
      <c r="O13" s="33"/>
      <c r="P13" s="34"/>
      <c r="Q13" s="34"/>
      <c r="R13" s="35"/>
      <c r="S13" s="35"/>
      <c r="T13" s="34"/>
      <c r="U13" s="5"/>
      <c r="V13" s="5"/>
      <c r="W13" s="36"/>
    </row>
  </sheetData>
  <mergeCells count="2">
    <mergeCell ref="A2:B2"/>
    <mergeCell ref="A1:C1"/>
  </mergeCells>
  <phoneticPr fontId="7" type="noConversion"/>
  <conditionalFormatting sqref="T13">
    <cfRule type="containsText" dxfId="22" priority="58" operator="containsText" text="Y">
      <formula>NOT(ISERROR(SEARCH("Y",T13)))</formula>
    </cfRule>
    <cfRule type="containsText" dxfId="21" priority="59" operator="containsText" text="N">
      <formula>NOT(ISERROR(SEARCH("N",T13)))</formula>
    </cfRule>
  </conditionalFormatting>
  <conditionalFormatting sqref="F13 E4:E10">
    <cfRule type="cellIs" dxfId="20" priority="56" stopIfTrue="1" operator="equal">
      <formula>"Closed"</formula>
    </cfRule>
    <cfRule type="cellIs" dxfId="19" priority="57" stopIfTrue="1" operator="equal">
      <formula>"Live"</formula>
    </cfRule>
  </conditionalFormatting>
  <conditionalFormatting sqref="E11">
    <cfRule type="cellIs" dxfId="18" priority="44" stopIfTrue="1" operator="equal">
      <formula>"Closed"</formula>
    </cfRule>
    <cfRule type="cellIs" dxfId="17" priority="45" stopIfTrue="1" operator="equal">
      <formula>"Live"</formula>
    </cfRule>
  </conditionalFormatting>
  <conditionalFormatting sqref="E3">
    <cfRule type="cellIs" dxfId="16" priority="1" stopIfTrue="1" operator="equal">
      <formula>"Closed"</formula>
    </cfRule>
    <cfRule type="cellIs" dxfId="15"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3"/>
  <sheetViews>
    <sheetView zoomScale="85" zoomScaleNormal="85" workbookViewId="0">
      <selection sqref="A1:C1"/>
    </sheetView>
  </sheetViews>
  <sheetFormatPr defaultColWidth="8.77734375" defaultRowHeight="13.8" outlineLevelCol="2" x14ac:dyDescent="0.25"/>
  <cols>
    <col min="1" max="1" width="8.77734375" style="23"/>
    <col min="2" max="2" width="5.109375" style="23" bestFit="1" customWidth="1"/>
    <col min="3" max="3" width="30.33203125" style="23" customWidth="1"/>
    <col min="4" max="4" width="17.109375" style="23" hidden="1" customWidth="1" outlineLevel="1"/>
    <col min="5" max="5" width="12.77734375" style="23" bestFit="1" customWidth="1" outlineLevel="1"/>
    <col min="6" max="6" width="15.77734375" style="23" customWidth="1" outlineLevel="2"/>
    <col min="7" max="7" width="15" style="23" customWidth="1"/>
    <col min="8" max="8" width="12.5546875" style="23" customWidth="1"/>
    <col min="9" max="9" width="15" style="23" customWidth="1" outlineLevel="1"/>
    <col min="10" max="10" width="11.88671875" style="23" customWidth="1"/>
    <col min="11" max="11" width="15.21875" style="23" customWidth="1"/>
    <col min="12" max="12" width="17" style="23" customWidth="1"/>
    <col min="13" max="13" width="14.5546875" style="23" customWidth="1"/>
    <col min="14" max="14" width="71" style="23" customWidth="1"/>
    <col min="15" max="16384" width="8.77734375" style="23"/>
  </cols>
  <sheetData>
    <row r="1" spans="1:14" ht="14.4" thickBot="1" x14ac:dyDescent="0.3">
      <c r="A1" s="101" t="s">
        <v>101</v>
      </c>
      <c r="B1" s="101"/>
      <c r="C1" s="102"/>
      <c r="D1" s="22"/>
      <c r="E1" s="22"/>
      <c r="F1" s="22"/>
      <c r="G1" s="22"/>
      <c r="H1" s="22"/>
      <c r="I1" s="22"/>
      <c r="J1" s="22"/>
      <c r="K1" s="22"/>
      <c r="L1" s="22"/>
      <c r="M1" s="22"/>
      <c r="N1" s="22"/>
    </row>
    <row r="2" spans="1:14" ht="28.8" thickTop="1" thickBot="1" x14ac:dyDescent="0.3">
      <c r="A2" s="15" t="s">
        <v>0</v>
      </c>
      <c r="B2" s="16"/>
      <c r="C2" s="16" t="s">
        <v>1</v>
      </c>
      <c r="D2" s="16" t="s">
        <v>2</v>
      </c>
      <c r="E2" s="16" t="s">
        <v>3</v>
      </c>
      <c r="F2" s="16" t="s">
        <v>23</v>
      </c>
      <c r="G2" s="16" t="s">
        <v>24</v>
      </c>
      <c r="H2" s="17" t="s">
        <v>25</v>
      </c>
      <c r="I2" s="16" t="s">
        <v>9</v>
      </c>
      <c r="J2" s="18" t="s">
        <v>26</v>
      </c>
      <c r="K2" s="18" t="s">
        <v>27</v>
      </c>
      <c r="L2" s="18" t="s">
        <v>28</v>
      </c>
      <c r="M2" s="18" t="s">
        <v>25</v>
      </c>
      <c r="N2" s="19" t="s">
        <v>29</v>
      </c>
    </row>
    <row r="3" spans="1:14" ht="110.4" x14ac:dyDescent="0.25">
      <c r="A3" s="81" t="s">
        <v>76</v>
      </c>
      <c r="B3" s="82" t="s">
        <v>81</v>
      </c>
      <c r="C3" s="83" t="s">
        <v>83</v>
      </c>
      <c r="D3" s="84" t="s">
        <v>55</v>
      </c>
      <c r="E3" s="78">
        <v>44819</v>
      </c>
      <c r="F3" s="93" t="s">
        <v>88</v>
      </c>
      <c r="G3" s="93" t="s">
        <v>71</v>
      </c>
      <c r="H3" s="93">
        <v>44830</v>
      </c>
      <c r="I3" s="94" t="s">
        <v>18</v>
      </c>
      <c r="J3" s="95">
        <v>162</v>
      </c>
      <c r="K3" s="92" t="s">
        <v>89</v>
      </c>
      <c r="L3" s="93" t="s">
        <v>70</v>
      </c>
      <c r="M3" s="93" t="s">
        <v>90</v>
      </c>
      <c r="N3" s="91" t="s">
        <v>91</v>
      </c>
    </row>
    <row r="4" spans="1:14" ht="96.6" x14ac:dyDescent="0.25">
      <c r="A4" s="57" t="s">
        <v>21</v>
      </c>
      <c r="B4" s="58"/>
      <c r="C4" s="48" t="s">
        <v>22</v>
      </c>
      <c r="D4" s="39" t="s">
        <v>19</v>
      </c>
      <c r="E4" s="42">
        <v>43411</v>
      </c>
      <c r="F4" s="39" t="s">
        <v>48</v>
      </c>
      <c r="G4" s="42" t="s">
        <v>49</v>
      </c>
      <c r="H4" s="42">
        <v>44866</v>
      </c>
      <c r="I4" s="59" t="s">
        <v>18</v>
      </c>
      <c r="J4" s="60" t="s">
        <v>50</v>
      </c>
      <c r="K4" s="39" t="s">
        <v>48</v>
      </c>
      <c r="L4" s="42" t="s">
        <v>49</v>
      </c>
      <c r="M4" s="42">
        <v>44866</v>
      </c>
      <c r="N4" s="61" t="s">
        <v>86</v>
      </c>
    </row>
    <row r="5" spans="1:14" ht="178.5" customHeight="1" x14ac:dyDescent="0.25">
      <c r="A5" s="52" t="s">
        <v>33</v>
      </c>
      <c r="B5" s="62" t="s">
        <v>40</v>
      </c>
      <c r="C5" s="48" t="s">
        <v>37</v>
      </c>
      <c r="D5" s="39" t="s">
        <v>30</v>
      </c>
      <c r="E5" s="42">
        <v>44091</v>
      </c>
      <c r="F5" s="39" t="s">
        <v>48</v>
      </c>
      <c r="G5" s="42" t="s">
        <v>49</v>
      </c>
      <c r="H5" s="80">
        <v>44980</v>
      </c>
      <c r="I5" s="63" t="s">
        <v>18</v>
      </c>
      <c r="J5" s="50" t="s">
        <v>41</v>
      </c>
      <c r="K5" s="39" t="s">
        <v>48</v>
      </c>
      <c r="L5" s="42" t="s">
        <v>49</v>
      </c>
      <c r="M5" s="80">
        <v>44980</v>
      </c>
      <c r="N5" s="51" t="s">
        <v>73</v>
      </c>
    </row>
    <row r="6" spans="1:14" s="38" customFormat="1" ht="226.8" customHeight="1" x14ac:dyDescent="0.25">
      <c r="A6" s="40" t="s">
        <v>46</v>
      </c>
      <c r="B6" s="41"/>
      <c r="C6" s="48" t="s">
        <v>47</v>
      </c>
      <c r="D6" s="39"/>
      <c r="E6" s="42"/>
      <c r="F6" s="39" t="s">
        <v>48</v>
      </c>
      <c r="G6" s="42" t="s">
        <v>49</v>
      </c>
      <c r="H6" s="42">
        <v>44835</v>
      </c>
      <c r="I6" s="49" t="s">
        <v>18</v>
      </c>
      <c r="J6" s="50">
        <v>160</v>
      </c>
      <c r="K6" s="39" t="s">
        <v>48</v>
      </c>
      <c r="L6" s="42" t="s">
        <v>49</v>
      </c>
      <c r="M6" s="42">
        <v>44866</v>
      </c>
      <c r="N6" s="51" t="s">
        <v>87</v>
      </c>
    </row>
    <row r="1048563" spans="11:11" x14ac:dyDescent="0.25">
      <c r="K1048563" s="25"/>
    </row>
  </sheetData>
  <mergeCells count="1">
    <mergeCell ref="A1:C1"/>
  </mergeCells>
  <conditionalFormatting sqref="K1048563">
    <cfRule type="expression" dxfId="14" priority="62">
      <formula>$S1048563="Yes"</formula>
    </cfRule>
  </conditionalFormatting>
  <conditionalFormatting sqref="H3:H4">
    <cfRule type="expression" dxfId="13" priority="25">
      <formula>$S7="Yes"</formula>
    </cfRule>
  </conditionalFormatting>
  <conditionalFormatting sqref="G3:G5">
    <cfRule type="expression" dxfId="12" priority="22">
      <formula>$S4="Yes"</formula>
    </cfRule>
  </conditionalFormatting>
  <conditionalFormatting sqref="H6">
    <cfRule type="expression" dxfId="11" priority="15">
      <formula>$S10="Yes"</formula>
    </cfRule>
  </conditionalFormatting>
  <conditionalFormatting sqref="L3:L6">
    <cfRule type="expression" dxfId="10" priority="11">
      <formula>$S4="Yes"</formula>
    </cfRule>
  </conditionalFormatting>
  <conditionalFormatting sqref="M3:M4">
    <cfRule type="expression" dxfId="9" priority="10">
      <formula>$S7="Yes"</formula>
    </cfRule>
  </conditionalFormatting>
  <conditionalFormatting sqref="G6">
    <cfRule type="expression" dxfId="8" priority="64">
      <formula>#REF!="Yes"</formula>
    </cfRule>
  </conditionalFormatting>
  <conditionalFormatting sqref="M6">
    <cfRule type="expression" dxfId="7" priority="4">
      <formula>$S10="Yes"</formula>
    </cfRule>
  </conditionalFormatting>
  <conditionalFormatting sqref="E3">
    <cfRule type="cellIs" dxfId="6" priority="2" stopIfTrue="1" operator="equal">
      <formula>"Closed"</formula>
    </cfRule>
    <cfRule type="cellIs" dxfId="5" priority="3" stopIfTrue="1" operator="equal">
      <formula>"Live"</formula>
    </cfRule>
  </conditionalFormatting>
  <conditionalFormatting sqref="F3">
    <cfRule type="expression" dxfId="4" priority="1">
      <formula>$S4="Yes"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S4"/>
  <sheetViews>
    <sheetView zoomScaleNormal="100" workbookViewId="0">
      <selection activeCell="D13" sqref="D13"/>
    </sheetView>
  </sheetViews>
  <sheetFormatPr defaultColWidth="8.77734375" defaultRowHeight="13.8" outlineLevelCol="2" x14ac:dyDescent="0.25"/>
  <cols>
    <col min="1" max="1" width="8.77734375" style="23"/>
    <col min="2" max="2" width="2.21875" style="23" bestFit="1" customWidth="1"/>
    <col min="3" max="3" width="33.109375" style="23" customWidth="1"/>
    <col min="4" max="4" width="18.6640625" style="23" bestFit="1" customWidth="1" outlineLevel="1"/>
    <col min="5" max="5" width="12.88671875" style="23" customWidth="1" outlineLevel="1"/>
    <col min="6" max="6" width="11.44140625" style="23" customWidth="1" outlineLevel="2"/>
    <col min="7" max="7" width="11.21875" style="23" bestFit="1" customWidth="1" outlineLevel="2"/>
    <col min="8" max="8" width="16.21875" style="23" customWidth="1"/>
    <col min="9" max="9" width="14.21875" style="23" customWidth="1"/>
    <col min="10" max="10" width="15.33203125" style="23" customWidth="1"/>
    <col min="11" max="11" width="86.21875" style="23" customWidth="1"/>
    <col min="12" max="16384" width="8.77734375" style="23"/>
  </cols>
  <sheetData>
    <row r="1" spans="1:16373" s="21" customFormat="1" ht="14.4" thickBot="1" x14ac:dyDescent="0.3">
      <c r="A1" s="101" t="s">
        <v>101</v>
      </c>
      <c r="B1" s="101"/>
      <c r="C1" s="102"/>
    </row>
    <row r="2" spans="1:16373" ht="28.8" thickTop="1" thickBot="1" x14ac:dyDescent="0.3">
      <c r="A2" s="1" t="s">
        <v>0</v>
      </c>
      <c r="B2" s="2"/>
      <c r="C2" s="2" t="s">
        <v>1</v>
      </c>
      <c r="D2" s="2" t="s">
        <v>2</v>
      </c>
      <c r="E2" s="2" t="s">
        <v>3</v>
      </c>
      <c r="F2" s="3" t="s">
        <v>4</v>
      </c>
      <c r="G2" s="3" t="s">
        <v>5</v>
      </c>
      <c r="H2" s="3" t="s">
        <v>6</v>
      </c>
      <c r="I2" s="3" t="s">
        <v>7</v>
      </c>
      <c r="J2" s="3" t="s">
        <v>8</v>
      </c>
      <c r="K2" s="2" t="s">
        <v>29</v>
      </c>
    </row>
    <row r="3" spans="1:16373" ht="97.2" thickTop="1" x14ac:dyDescent="0.25">
      <c r="A3" s="64" t="s">
        <v>34</v>
      </c>
      <c r="B3" s="65" t="s">
        <v>12</v>
      </c>
      <c r="C3" s="66" t="s">
        <v>35</v>
      </c>
      <c r="D3" s="48" t="s">
        <v>52</v>
      </c>
      <c r="E3" s="42">
        <v>44231</v>
      </c>
      <c r="F3" s="39" t="s">
        <v>13</v>
      </c>
      <c r="G3" s="39" t="s">
        <v>36</v>
      </c>
      <c r="H3" s="39" t="s">
        <v>14</v>
      </c>
      <c r="I3" s="56" t="s">
        <v>15</v>
      </c>
      <c r="J3" s="78">
        <v>44854</v>
      </c>
      <c r="K3" s="71" t="s">
        <v>99</v>
      </c>
      <c r="L3" s="12"/>
      <c r="M3" s="12"/>
      <c r="N3" s="13"/>
      <c r="O3" s="13"/>
      <c r="P3" s="14"/>
      <c r="Q3" s="14"/>
      <c r="R3" s="37"/>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row>
    <row r="4" spans="1:16373" s="53" customFormat="1" ht="131.55000000000001" customHeight="1" x14ac:dyDescent="0.3">
      <c r="A4" s="67" t="s">
        <v>61</v>
      </c>
      <c r="B4" s="65" t="s">
        <v>12</v>
      </c>
      <c r="C4" s="66" t="s">
        <v>62</v>
      </c>
      <c r="D4" s="66" t="s">
        <v>63</v>
      </c>
      <c r="E4" s="42">
        <v>44743</v>
      </c>
      <c r="F4" s="39" t="s">
        <v>42</v>
      </c>
      <c r="G4" s="39" t="s">
        <v>16</v>
      </c>
      <c r="H4" s="39" t="s">
        <v>14</v>
      </c>
      <c r="I4" s="56" t="str">
        <f>LOOKUP(H4,[1]Lookups!$A$3:$A$21,[1]Lookups!$B$3:$B$21)</f>
        <v>Report to Panel</v>
      </c>
      <c r="J4" s="72">
        <v>45036</v>
      </c>
      <c r="K4" s="71" t="s">
        <v>100</v>
      </c>
      <c r="L4" s="38"/>
      <c r="M4" s="38"/>
      <c r="N4" s="38"/>
      <c r="O4" s="38"/>
      <c r="P4" s="38"/>
      <c r="Q4" s="38"/>
      <c r="R4" s="38"/>
      <c r="S4" s="38"/>
      <c r="T4" s="38"/>
      <c r="U4" s="38"/>
      <c r="V4" s="54"/>
    </row>
  </sheetData>
  <mergeCells count="1">
    <mergeCell ref="A1:C1"/>
  </mergeCells>
  <conditionalFormatting sqref="J4">
    <cfRule type="expression" dxfId="3" priority="33">
      <formula>$U4="Yes"</formula>
    </cfRule>
  </conditionalFormatting>
  <conditionalFormatting sqref="E3:E4">
    <cfRule type="cellIs" dxfId="2" priority="29" stopIfTrue="1" operator="equal">
      <formula>"Closed"</formula>
    </cfRule>
    <cfRule type="cellIs" dxfId="1" priority="30" stopIfTrue="1" operator="equal">
      <formula>"Live"</formula>
    </cfRule>
  </conditionalFormatting>
  <conditionalFormatting sqref="J3">
    <cfRule type="expression" dxfId="0" priority="22">
      <formula>$U3="Yes"</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Addy</cp:lastModifiedBy>
  <dcterms:created xsi:type="dcterms:W3CDTF">2020-07-02T13:07:49Z</dcterms:created>
  <dcterms:modified xsi:type="dcterms:W3CDTF">2022-11-03T11:46:44Z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